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codeName="ThisWorkbook" defaultThemeVersion="124226"/>
  <mc:AlternateContent xmlns:mc="http://schemas.openxmlformats.org/markup-compatibility/2006">
    <mc:Choice Requires="x15">
      <x15ac:absPath xmlns:x15ac="http://schemas.microsoft.com/office/spreadsheetml/2010/11/ac" url="https://alabamagov-my.sharepoint.com/personal/audrey_morgan_servealabama_gov/Documents/Desktop/"/>
    </mc:Choice>
  </mc:AlternateContent>
  <xr:revisionPtr revIDLastSave="0" documentId="8_{9A2AD10C-C440-48E4-BFE1-40E757390E42}" xr6:coauthVersionLast="47" xr6:coauthVersionMax="47" xr10:uidLastSave="{00000000-0000-0000-0000-000000000000}"/>
  <bookViews>
    <workbookView xWindow="6910" yWindow="3710" windowWidth="25800" windowHeight="9970" xr2:uid="{00000000-000D-0000-FFFF-FFFF00000000}"/>
  </bookViews>
  <sheets>
    <sheet name="Budget Cost Reimbursement" sheetId="15" r:id="rId1"/>
    <sheet name="Calculating Indirect Costs" sheetId="16" r:id="rId2"/>
  </sheets>
  <definedNames>
    <definedName name="MTDC">#REF!</definedName>
    <definedName name="MTDC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3" i="15" l="1"/>
  <c r="G165" i="15" s="1"/>
  <c r="H163" i="15"/>
  <c r="H165" i="15" s="1"/>
  <c r="I165" i="15" l="1"/>
  <c r="I163" i="15"/>
  <c r="L147" i="15" l="1"/>
  <c r="L146" i="15"/>
  <c r="L145" i="15"/>
  <c r="L144" i="15"/>
  <c r="L143" i="15"/>
  <c r="L142" i="15"/>
  <c r="L141" i="15"/>
  <c r="K141" i="15"/>
  <c r="I114" i="15" l="1"/>
  <c r="I115" i="15"/>
  <c r="I116" i="15"/>
  <c r="I117" i="15"/>
  <c r="I118" i="15"/>
  <c r="I119" i="15"/>
  <c r="I120" i="15"/>
  <c r="I121" i="15"/>
  <c r="I122" i="15"/>
  <c r="I123" i="15"/>
  <c r="I124" i="15"/>
  <c r="G132" i="15"/>
  <c r="I162" i="15" l="1"/>
  <c r="H133" i="15" l="1"/>
  <c r="G93" i="15"/>
  <c r="H93" i="15"/>
  <c r="G85" i="15"/>
  <c r="H85" i="15"/>
  <c r="G76" i="15"/>
  <c r="H76" i="15"/>
  <c r="G46" i="15"/>
  <c r="H46" i="15"/>
  <c r="I66" i="15"/>
  <c r="I67" i="15"/>
  <c r="I68" i="15"/>
  <c r="I69" i="15"/>
  <c r="I70" i="15"/>
  <c r="I71" i="15"/>
  <c r="I72" i="15"/>
  <c r="I73" i="15"/>
  <c r="I74" i="15"/>
  <c r="I75" i="15"/>
  <c r="I79" i="15"/>
  <c r="I80" i="15"/>
  <c r="I81" i="15"/>
  <c r="I82" i="15"/>
  <c r="I83" i="15"/>
  <c r="I84" i="15"/>
  <c r="I88" i="15"/>
  <c r="I89" i="15"/>
  <c r="I90" i="15"/>
  <c r="I91" i="15"/>
  <c r="I92" i="15"/>
  <c r="I187" i="15"/>
  <c r="I76" i="15" l="1"/>
  <c r="I93" i="15"/>
  <c r="I85" i="15"/>
  <c r="I49" i="15"/>
  <c r="I50" i="15"/>
  <c r="I51" i="15"/>
  <c r="I52" i="15"/>
  <c r="I53" i="15"/>
  <c r="G54" i="15"/>
  <c r="H54" i="15"/>
  <c r="I96" i="15"/>
  <c r="I97" i="15"/>
  <c r="I98" i="15"/>
  <c r="I99" i="15"/>
  <c r="I100" i="15"/>
  <c r="G101" i="15"/>
  <c r="H101" i="15"/>
  <c r="E141" i="15"/>
  <c r="I141" i="15"/>
  <c r="E142" i="15"/>
  <c r="I142" i="15"/>
  <c r="E143" i="15"/>
  <c r="I143" i="15"/>
  <c r="E144" i="15"/>
  <c r="I144" i="15"/>
  <c r="E145" i="15"/>
  <c r="I145" i="15"/>
  <c r="E146" i="15"/>
  <c r="I146" i="15"/>
  <c r="E147" i="15"/>
  <c r="I147" i="15"/>
  <c r="G150" i="15"/>
  <c r="B42" i="16" s="1"/>
  <c r="H150" i="15"/>
  <c r="C42" i="16" s="1"/>
  <c r="I153" i="15"/>
  <c r="I154" i="15"/>
  <c r="I155" i="15"/>
  <c r="I156" i="15"/>
  <c r="G157" i="15"/>
  <c r="H157" i="15"/>
  <c r="I54" i="15" l="1"/>
  <c r="I101" i="15"/>
  <c r="I157" i="15"/>
  <c r="H159" i="15"/>
  <c r="C50" i="16" s="1"/>
  <c r="I150" i="15"/>
  <c r="E153" i="15" s="1"/>
  <c r="G159" i="15"/>
  <c r="B50" i="16" s="1"/>
  <c r="E149" i="15"/>
  <c r="E148" i="15"/>
  <c r="B22" i="16" l="1"/>
  <c r="B30" i="16"/>
  <c r="C30" i="16"/>
  <c r="C22" i="16"/>
  <c r="I159" i="15"/>
  <c r="H21" i="15" l="1"/>
  <c r="G21" i="15"/>
  <c r="H108" i="15"/>
  <c r="G108" i="15"/>
  <c r="I104" i="15"/>
  <c r="I105" i="15"/>
  <c r="I106" i="15"/>
  <c r="I107" i="15"/>
  <c r="I58" i="15"/>
  <c r="I59" i="15"/>
  <c r="I60" i="15"/>
  <c r="I61" i="15"/>
  <c r="I62" i="15"/>
  <c r="I57" i="15"/>
  <c r="H63" i="15"/>
  <c r="G63" i="15"/>
  <c r="I131" i="15"/>
  <c r="I130" i="15"/>
  <c r="I129" i="15"/>
  <c r="I128" i="15"/>
  <c r="I127" i="15"/>
  <c r="I126" i="15"/>
  <c r="I125" i="15"/>
  <c r="I113" i="15"/>
  <c r="I112" i="15"/>
  <c r="I45" i="15"/>
  <c r="I44" i="15"/>
  <c r="I43" i="15"/>
  <c r="I42" i="15"/>
  <c r="I41" i="15"/>
  <c r="I40" i="15"/>
  <c r="I39" i="15"/>
  <c r="I38" i="15"/>
  <c r="I37" i="15"/>
  <c r="H34" i="15"/>
  <c r="G34" i="15"/>
  <c r="I33" i="15"/>
  <c r="I32" i="15"/>
  <c r="I31" i="15"/>
  <c r="I30" i="15"/>
  <c r="I29" i="15"/>
  <c r="I28" i="15"/>
  <c r="I27" i="15"/>
  <c r="I26" i="15"/>
  <c r="I25" i="15"/>
  <c r="I24" i="15"/>
  <c r="I20" i="15"/>
  <c r="I19" i="15"/>
  <c r="I18" i="15"/>
  <c r="I17" i="15"/>
  <c r="I16" i="15"/>
  <c r="I15" i="15"/>
  <c r="I14" i="15"/>
  <c r="I13" i="15"/>
  <c r="I12" i="15"/>
  <c r="I11" i="15"/>
  <c r="B40" i="16" l="1"/>
  <c r="B43" i="16" s="1"/>
  <c r="C40" i="16"/>
  <c r="G135" i="15"/>
  <c r="G111" i="15" s="1"/>
  <c r="I46" i="15"/>
  <c r="I63" i="15"/>
  <c r="I108" i="15"/>
  <c r="I34" i="15"/>
  <c r="H136" i="15"/>
  <c r="I21" i="15"/>
  <c r="H167" i="15" l="1"/>
  <c r="C48" i="16"/>
  <c r="C21" i="16"/>
  <c r="C29" i="16"/>
  <c r="C43" i="16"/>
  <c r="C44" i="16" s="1"/>
  <c r="B44" i="16"/>
  <c r="G133" i="15" l="1"/>
  <c r="I111" i="15"/>
  <c r="I133" i="15" l="1"/>
  <c r="G136" i="15"/>
  <c r="G167" i="15" l="1"/>
  <c r="N167" i="15" s="1"/>
  <c r="B48" i="16"/>
  <c r="B51" i="16" s="1"/>
  <c r="I136" i="15"/>
  <c r="B21" i="16"/>
  <c r="B23" i="16" s="1"/>
  <c r="B29" i="16"/>
  <c r="B31" i="16" s="1"/>
  <c r="B32" i="16" l="1"/>
  <c r="B24" i="16"/>
  <c r="C23" i="16"/>
  <c r="C24" i="16" s="1"/>
  <c r="I167" i="15"/>
  <c r="H169" i="15" s="1"/>
  <c r="B52" i="16" l="1"/>
  <c r="C51" i="16"/>
  <c r="C52" i="16" s="1"/>
  <c r="C31" i="16"/>
  <c r="C32" i="16" s="1"/>
  <c r="G169" i="15"/>
</calcChain>
</file>

<file path=xl/sharedStrings.xml><?xml version="1.0" encoding="utf-8"?>
<sst xmlns="http://schemas.openxmlformats.org/spreadsheetml/2006/main" count="138" uniqueCount="107">
  <si>
    <t>Organization Name:</t>
  </si>
  <si>
    <r>
      <t>Please enter your calculations and budget information for CNCS and Grantee share in the yellow</t>
    </r>
    <r>
      <rPr>
        <sz val="11"/>
        <rFont val="Calibri"/>
        <family val="2"/>
      </rPr>
      <t xml:space="preserve"> cells below. Do not adjust formulas in blue cells.
</t>
    </r>
    <r>
      <rPr>
        <b/>
        <u/>
        <sz val="11"/>
        <rFont val="Calibri"/>
        <family val="2"/>
      </rPr>
      <t>Use the Notice and Instructions as you complete your AmeriCorps Budget.</t>
    </r>
    <r>
      <rPr>
        <sz val="11"/>
        <rFont val="Calibri"/>
        <family val="2"/>
      </rPr>
      <t xml:space="preserve"> 
Cells in </t>
    </r>
    <r>
      <rPr>
        <sz val="11"/>
        <color indexed="10"/>
        <rFont val="Calibri"/>
        <family val="2"/>
      </rPr>
      <t>RED</t>
    </r>
    <r>
      <rPr>
        <sz val="11"/>
        <rFont val="Calibri"/>
        <family val="2"/>
      </rPr>
      <t xml:space="preserve"> have an error, see the "Note" for assistance with any errors. </t>
    </r>
  </si>
  <si>
    <t>Section I</t>
  </si>
  <si>
    <t>CNCS Share</t>
  </si>
  <si>
    <t>Grantee Share</t>
  </si>
  <si>
    <t>TOTAL</t>
  </si>
  <si>
    <t>A. Personnel</t>
  </si>
  <si>
    <t>Section I.A Personnel Total</t>
  </si>
  <si>
    <r>
      <t xml:space="preserve">B. Personnel Fringe Benefits </t>
    </r>
    <r>
      <rPr>
        <u/>
        <sz val="9"/>
        <rFont val="Calibri"/>
        <family val="2"/>
        <scheme val="minor"/>
      </rPr>
      <t>(use % of Personnel Exp. and list benefit items if over 30%)</t>
    </r>
  </si>
  <si>
    <t>Section I.B Personnel Fringe Benefits Total</t>
  </si>
  <si>
    <t>C.1 Staff Travel</t>
  </si>
  <si>
    <t>GOVS Sponsored Trainings</t>
  </si>
  <si>
    <t>Section I.C1 Staff Travel Total</t>
  </si>
  <si>
    <t>C.2. MemberTravel</t>
  </si>
  <si>
    <t>GOVS Sponsored Training</t>
  </si>
  <si>
    <t>Section I.C2 Member Travel Total</t>
  </si>
  <si>
    <r>
      <t xml:space="preserve">D. Equipment </t>
    </r>
    <r>
      <rPr>
        <b/>
        <u/>
        <sz val="9"/>
        <rFont val="Calibri"/>
        <family val="2"/>
        <scheme val="minor"/>
      </rPr>
      <t>($5,000 minimum; not greater than 10% of total CNCS budget costs)</t>
    </r>
  </si>
  <si>
    <t>Section I.D Equipment Total</t>
  </si>
  <si>
    <r>
      <t xml:space="preserve">E. Supplies </t>
    </r>
    <r>
      <rPr>
        <b/>
        <u/>
        <sz val="9"/>
        <rFont val="Calibri"/>
        <family val="2"/>
        <scheme val="minor"/>
      </rPr>
      <t>(Does NOT include member gear) (List any single item above $1,000 or more)</t>
    </r>
  </si>
  <si>
    <t>Section I.E Supplies Total</t>
  </si>
  <si>
    <t>F. Contracts &amp; Consultants</t>
  </si>
  <si>
    <t>Section I.F Contracts &amp; Consultants Total</t>
  </si>
  <si>
    <t>G.1 Staff Training</t>
  </si>
  <si>
    <t>Section I.G.1 Staff Training Total</t>
  </si>
  <si>
    <t>G.2. Member Training</t>
  </si>
  <si>
    <t>Section I.G.2 Member Training Total</t>
  </si>
  <si>
    <t>H. Evaluation</t>
  </si>
  <si>
    <t>Section I.H Evaluation Total</t>
  </si>
  <si>
    <t>I. Other Program Operating Costs</t>
  </si>
  <si>
    <t xml:space="preserve">State Support and Oversight Fee (SSOF). ([CNCS Share Section I] + [CNCS Share Section II]) x (2/98) </t>
  </si>
  <si>
    <t>Section I.I Other Program Operating Costs Total, minus SSOF</t>
  </si>
  <si>
    <t>Section I.I Other Program Operating Costs Total</t>
  </si>
  <si>
    <t>Section I Total Minus the State Support and Oversight Fee</t>
  </si>
  <si>
    <t>Section I Total</t>
  </si>
  <si>
    <t>Section II: Member Costs</t>
  </si>
  <si>
    <r>
      <t xml:space="preserve">Note: </t>
    </r>
    <r>
      <rPr>
        <i/>
        <sz val="10"/>
        <rFont val="Calibri"/>
        <family val="2"/>
      </rPr>
      <t xml:space="preserve">The living allowance must not exceed the maximum amounts per member as published in the Notice and Application Instructions. </t>
    </r>
  </si>
  <si>
    <t xml:space="preserve">A. Living Allowance </t>
  </si>
  <si>
    <t>Stipend</t>
  </si>
  <si>
    <t>Non-Stipend</t>
  </si>
  <si>
    <t>Total Members</t>
  </si>
  <si>
    <t>Minimum</t>
  </si>
  <si>
    <t>Maximum</t>
  </si>
  <si>
    <t>Full-Time</t>
  </si>
  <si>
    <t>Three-Quarter Time</t>
  </si>
  <si>
    <t>no minimum</t>
  </si>
  <si>
    <t>Half-Time</t>
  </si>
  <si>
    <t>Reduced Half-Time</t>
  </si>
  <si>
    <t xml:space="preserve">Quarter-Time </t>
  </si>
  <si>
    <t>Minimum-Time</t>
  </si>
  <si>
    <t>Abbreviated-Time</t>
  </si>
  <si>
    <t>Total Slots</t>
  </si>
  <si>
    <t>Total MSYs</t>
  </si>
  <si>
    <t>Section II.A Living Allowance</t>
  </si>
  <si>
    <t>B. Member Support Costs</t>
  </si>
  <si>
    <t>FICA</t>
  </si>
  <si>
    <t>(auto calculation of %)</t>
  </si>
  <si>
    <r>
      <t xml:space="preserve">Note: </t>
    </r>
    <r>
      <rPr>
        <i/>
        <sz val="11"/>
        <rFont val="Calibri"/>
        <family val="2"/>
      </rPr>
      <t>The FICA must be 7.65% of total living allowance (unless FICA exempt)</t>
    </r>
  </si>
  <si>
    <t xml:space="preserve">Workers Compensation (or AD&amp;D) rate: </t>
  </si>
  <si>
    <t xml:space="preserve">Health Care: </t>
  </si>
  <si>
    <t>Other Member Support Costs:</t>
  </si>
  <si>
    <t>Section II.B Member Support Costs</t>
  </si>
  <si>
    <t>Section II Total</t>
  </si>
  <si>
    <t>Section III: Administrative/Indirect Costs</t>
  </si>
  <si>
    <r>
      <t xml:space="preserve">Note: </t>
    </r>
    <r>
      <rPr>
        <i/>
        <sz val="10"/>
        <rFont val="Calibri"/>
        <family val="2"/>
        <scheme val="minor"/>
      </rPr>
      <t>See "Calculating Indirect Costs" tab</t>
    </r>
  </si>
  <si>
    <t>Section III Total</t>
  </si>
  <si>
    <t>Calculating Required Grantee Share</t>
  </si>
  <si>
    <t>Statutory Match Rate (see table)</t>
  </si>
  <si>
    <t>Years 1, 2, 3</t>
  </si>
  <si>
    <t>Years 4, 5, 6</t>
  </si>
  <si>
    <t>Years 7, 8, 9</t>
  </si>
  <si>
    <t>Years 10+</t>
  </si>
  <si>
    <t>Budget Total</t>
  </si>
  <si>
    <t>Minimum Grantee Share Required</t>
  </si>
  <si>
    <t>Match Percent</t>
  </si>
  <si>
    <t>Source of Funds</t>
  </si>
  <si>
    <t>Match Description. Indicate if Proposed or Secured</t>
  </si>
  <si>
    <t>Classification</t>
  </si>
  <si>
    <t>Source</t>
  </si>
  <si>
    <t>Amount</t>
  </si>
  <si>
    <t>Matching Funds Total</t>
  </si>
  <si>
    <r>
      <t xml:space="preserve">Note: </t>
    </r>
    <r>
      <rPr>
        <i/>
        <sz val="11"/>
        <rFont val="Calibri"/>
        <family val="2"/>
      </rPr>
      <t xml:space="preserve">This must match the Grantee Share Total in the Budget above </t>
    </r>
  </si>
  <si>
    <t xml:space="preserve">GOVS does not retain 2% of administrative costs. </t>
  </si>
  <si>
    <t>Instructions for using the Administrative Cost Calculator Tool</t>
  </si>
  <si>
    <r>
      <t xml:space="preserve">1)  </t>
    </r>
    <r>
      <rPr>
        <sz val="11"/>
        <rFont val="Calibri"/>
        <family val="2"/>
        <scheme val="minor"/>
      </rPr>
      <t>Determine the appropriate scenario that applies to you</t>
    </r>
    <r>
      <rPr>
        <b/>
        <sz val="11"/>
        <rFont val="Calibri"/>
        <family val="2"/>
        <scheme val="minor"/>
      </rPr>
      <t xml:space="preserve">. </t>
    </r>
    <r>
      <rPr>
        <sz val="11"/>
        <rFont val="Calibri"/>
        <family val="2"/>
        <scheme val="minor"/>
      </rPr>
      <t>See Notice of Funding Opportunity + Application Instructions for more details.</t>
    </r>
  </si>
  <si>
    <r>
      <rPr>
        <u/>
        <sz val="11"/>
        <rFont val="Calibri"/>
        <family val="2"/>
        <scheme val="minor"/>
      </rPr>
      <t>Option A</t>
    </r>
    <r>
      <rPr>
        <sz val="11"/>
        <rFont val="Calibri"/>
        <family val="2"/>
        <scheme val="minor"/>
      </rPr>
      <t>:  your organization is using the AmeriCorps-Fixed Percentage method (five/ten percent administrative costs)</t>
    </r>
  </si>
  <si>
    <r>
      <rPr>
        <u/>
        <sz val="11"/>
        <rFont val="Calibri"/>
        <family val="2"/>
        <scheme val="minor"/>
      </rPr>
      <t>Option B.1.</t>
    </r>
    <r>
      <rPr>
        <sz val="11"/>
        <rFont val="Calibri"/>
        <family val="2"/>
        <scheme val="minor"/>
      </rPr>
      <t>:  your organization has a state or federally approved indirect cost rate using modified total direct costs as the base</t>
    </r>
  </si>
  <si>
    <r>
      <rPr>
        <u/>
        <sz val="11"/>
        <rFont val="Calibri"/>
        <family val="2"/>
        <scheme val="minor"/>
      </rPr>
      <t>Scenario #3</t>
    </r>
    <r>
      <rPr>
        <sz val="11"/>
        <rFont val="Calibri"/>
        <family val="2"/>
        <scheme val="minor"/>
      </rPr>
      <t>:  your organization has a state or federally approved indirect cost rate using salaries and wages as the base</t>
    </r>
  </si>
  <si>
    <r>
      <rPr>
        <u/>
        <sz val="11"/>
        <rFont val="Calibri"/>
        <family val="2"/>
        <scheme val="minor"/>
      </rPr>
      <t>Option B.2.</t>
    </r>
    <r>
      <rPr>
        <sz val="11"/>
        <rFont val="Calibri"/>
        <family val="2"/>
        <scheme val="minor"/>
      </rPr>
      <t>:  your organization is using the 15% de minimis rate of modified total direct costs</t>
    </r>
  </si>
  <si>
    <r>
      <t xml:space="preserve">2) </t>
    </r>
    <r>
      <rPr>
        <sz val="11"/>
        <rFont val="Calibri"/>
        <family val="2"/>
        <scheme val="minor"/>
      </rPr>
      <t xml:space="preserve"> Fill in the</t>
    </r>
    <r>
      <rPr>
        <sz val="11"/>
        <color rgb="FF99CCFF"/>
        <rFont val="Calibri"/>
        <family val="2"/>
        <scheme val="minor"/>
      </rPr>
      <t xml:space="preserve"> </t>
    </r>
    <r>
      <rPr>
        <b/>
        <sz val="11"/>
        <rFont val="Calibri"/>
        <family val="2"/>
        <scheme val="minor"/>
      </rPr>
      <t>yellow cells</t>
    </r>
    <r>
      <rPr>
        <sz val="11"/>
        <rFont val="Calibri"/>
        <family val="2"/>
        <scheme val="minor"/>
      </rPr>
      <t xml:space="preserve"> on the spreadsheet below that corresponds to your eGrants Budget for the Scenario that applies to you.</t>
    </r>
  </si>
  <si>
    <r>
      <t xml:space="preserve">3)  </t>
    </r>
    <r>
      <rPr>
        <sz val="11"/>
        <rFont val="Calibri"/>
        <family val="2"/>
        <scheme val="minor"/>
      </rPr>
      <t>The remaining cells in your spreadsheet will be autopopulated with the correct amounts to be budgeted for Administrative Costs in CNCS and Grantee Share Section III. Fields of the following colors will autopopulate as indicated in each cell:</t>
    </r>
  </si>
  <si>
    <t>The maximum amount of CNCS share administrative costs that you can request in Section III</t>
  </si>
  <si>
    <t>The maximum amount that may be reported to Grantee Share Section III 
(based on either the 10% maximum or your state or federally approved indirect cost rate)</t>
  </si>
  <si>
    <t>Scenario #1 - AmeriCorps-Fixed Percentage</t>
  </si>
  <si>
    <t>Section I Costs</t>
  </si>
  <si>
    <t>Section II Costs</t>
  </si>
  <si>
    <t>Section III - Administration - Corporation Fixed Amount</t>
  </si>
  <si>
    <t>Total</t>
  </si>
  <si>
    <t>Scenario #2 - Federal Indirect Cost Rate</t>
  </si>
  <si>
    <t xml:space="preserve">Enter Indirect Cost Rate </t>
  </si>
  <si>
    <t>Section III - Administration - State or Federally Approved Indirect Cost Rate</t>
  </si>
  <si>
    <t>Scenario #2 is calculated assuming that all direct costs in this budget are eligible, based on the terms of your approved indirect cost rate, to have the indirect cost rate applied to them.  If this is not the case, then contact GOVS for guidance.</t>
  </si>
  <si>
    <t>Scenario #3 - Federal Indirect Cost Rate Based on Salaries</t>
  </si>
  <si>
    <t xml:space="preserve">How much CNCS share indirect costs do you plan to claim? </t>
  </si>
  <si>
    <t>Section I Salaries and Wages</t>
  </si>
  <si>
    <t>Additional Section I</t>
  </si>
  <si>
    <t>Scenario #4 - 15% De Minimis Method</t>
  </si>
  <si>
    <t>Total excluded costs (ex.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</si>
</sst>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34">
    <font>
      <sz val="10"/>
      <name val="Arial"/>
    </font>
    <font>
      <b/>
      <i/>
      <sz val="10"/>
      <color indexed="44"/>
      <name val="Arial"/>
      <family val="2"/>
    </font>
    <font>
      <i/>
      <sz val="9"/>
      <name val="Calibri"/>
      <family val="2"/>
    </font>
    <font>
      <sz val="11"/>
      <name val="Calibri"/>
      <family val="2"/>
    </font>
    <font>
      <b/>
      <u/>
      <sz val="11"/>
      <name val="Calibri"/>
      <family val="2"/>
    </font>
    <font>
      <sz val="11"/>
      <color indexed="10"/>
      <name val="Calibri"/>
      <family val="2"/>
    </font>
    <font>
      <sz val="10"/>
      <name val="Calibri"/>
      <family val="2"/>
      <scheme val="minor"/>
    </font>
    <font>
      <b/>
      <sz val="11"/>
      <name val="Calibri"/>
      <family val="2"/>
      <scheme val="minor"/>
    </font>
    <font>
      <b/>
      <sz val="10"/>
      <name val="Calibri"/>
      <family val="2"/>
      <scheme val="minor"/>
    </font>
    <font>
      <i/>
      <sz val="10"/>
      <name val="Calibri"/>
      <family val="2"/>
      <scheme val="minor"/>
    </font>
    <font>
      <sz val="9"/>
      <name val="Calibri"/>
      <family val="2"/>
      <scheme val="minor"/>
    </font>
    <font>
      <i/>
      <sz val="9"/>
      <name val="Calibri"/>
      <family val="2"/>
      <scheme val="minor"/>
    </font>
    <font>
      <b/>
      <i/>
      <sz val="9"/>
      <name val="Calibri"/>
      <family val="2"/>
      <scheme val="minor"/>
    </font>
    <font>
      <sz val="11"/>
      <name val="Calibri"/>
      <family val="2"/>
      <scheme val="minor"/>
    </font>
    <font>
      <b/>
      <i/>
      <sz val="10"/>
      <name val="Calibri"/>
      <family val="2"/>
      <scheme val="minor"/>
    </font>
    <font>
      <sz val="10"/>
      <name val="Arial"/>
      <family val="2"/>
    </font>
    <font>
      <b/>
      <i/>
      <sz val="11"/>
      <name val="Calibri"/>
      <family val="2"/>
      <scheme val="minor"/>
    </font>
    <font>
      <i/>
      <sz val="11"/>
      <name val="Calibri"/>
      <family val="2"/>
      <scheme val="minor"/>
    </font>
    <font>
      <sz val="11"/>
      <name val="Arial"/>
      <family val="2"/>
    </font>
    <font>
      <i/>
      <sz val="10"/>
      <name val="Calibri"/>
      <family val="2"/>
    </font>
    <font>
      <sz val="11"/>
      <color rgb="FFFF0000"/>
      <name val="Calibri"/>
      <family val="2"/>
      <scheme val="minor"/>
    </font>
    <font>
      <b/>
      <sz val="22"/>
      <name val="Arial"/>
      <family val="2"/>
    </font>
    <font>
      <b/>
      <sz val="11"/>
      <color rgb="FFFF0000"/>
      <name val="Calibri"/>
      <family val="2"/>
      <scheme val="minor"/>
    </font>
    <font>
      <u/>
      <sz val="11"/>
      <name val="Calibri"/>
      <family val="2"/>
      <scheme val="minor"/>
    </font>
    <font>
      <sz val="11"/>
      <color rgb="FF99CCFF"/>
      <name val="Calibri"/>
      <family val="2"/>
      <scheme val="minor"/>
    </font>
    <font>
      <b/>
      <sz val="12"/>
      <name val="Calibri"/>
      <family val="2"/>
      <scheme val="minor"/>
    </font>
    <font>
      <sz val="12"/>
      <name val="Calibri"/>
      <family val="2"/>
      <scheme val="minor"/>
    </font>
    <font>
      <b/>
      <sz val="14"/>
      <name val="Calibri"/>
      <family val="2"/>
      <scheme val="minor"/>
    </font>
    <font>
      <sz val="14"/>
      <name val="Calibri"/>
      <family val="2"/>
      <scheme val="minor"/>
    </font>
    <font>
      <b/>
      <u/>
      <sz val="11"/>
      <name val="Calibri"/>
      <family val="2"/>
      <scheme val="minor"/>
    </font>
    <font>
      <i/>
      <sz val="11"/>
      <name val="Calibri"/>
      <family val="2"/>
    </font>
    <font>
      <b/>
      <sz val="10"/>
      <name val="Arial"/>
      <family val="2"/>
    </font>
    <font>
      <u/>
      <sz val="9"/>
      <name val="Calibri"/>
      <family val="2"/>
      <scheme val="minor"/>
    </font>
    <font>
      <b/>
      <u/>
      <sz val="9"/>
      <name val="Calibri"/>
      <family val="2"/>
      <scheme val="minor"/>
    </font>
  </fonts>
  <fills count="16">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
      <patternFill patternType="solid">
        <fgColor rgb="FF99CCFF"/>
        <bgColor indexed="64"/>
      </patternFill>
    </fill>
    <fill>
      <patternFill patternType="solid">
        <fgColor theme="9" tint="0.39997558519241921"/>
        <bgColor indexed="64"/>
      </patternFill>
    </fill>
  </fills>
  <borders count="41">
    <border>
      <left/>
      <right/>
      <top/>
      <bottom/>
      <diagonal/>
    </border>
    <border>
      <left/>
      <right/>
      <top/>
      <bottom style="thin">
        <color indexed="23"/>
      </bottom>
      <diagonal/>
    </border>
    <border>
      <left/>
      <right/>
      <top style="thin">
        <color indexed="23"/>
      </top>
      <bottom style="thin">
        <color indexed="23"/>
      </bottom>
      <diagonal/>
    </border>
    <border>
      <left/>
      <right/>
      <top style="thin">
        <color indexed="23"/>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bottom style="thin">
        <color indexed="23"/>
      </bottom>
      <diagonal/>
    </border>
    <border>
      <left/>
      <right style="dotted">
        <color indexed="64"/>
      </right>
      <top style="thin">
        <color indexed="23"/>
      </top>
      <bottom style="thin">
        <color indexed="23"/>
      </bottom>
      <diagonal/>
    </border>
    <border>
      <left style="dotted">
        <color indexed="64"/>
      </left>
      <right/>
      <top style="thin">
        <color indexed="23"/>
      </top>
      <bottom style="thin">
        <color indexed="23"/>
      </bottom>
      <diagonal/>
    </border>
    <border>
      <left style="dotted">
        <color indexed="64"/>
      </left>
      <right/>
      <top/>
      <bottom/>
      <diagonal/>
    </border>
    <border>
      <left style="dotted">
        <color indexed="64"/>
      </left>
      <right style="dotted">
        <color indexed="64"/>
      </right>
      <top style="thin">
        <color indexed="23"/>
      </top>
      <bottom style="thin">
        <color indexed="23"/>
      </bottom>
      <diagonal/>
    </border>
    <border>
      <left style="dotted">
        <color auto="1"/>
      </left>
      <right style="dotted">
        <color auto="1"/>
      </right>
      <top/>
      <bottom style="thin">
        <color indexed="23"/>
      </bottom>
      <diagonal/>
    </border>
    <border>
      <left style="dotted">
        <color auto="1"/>
      </left>
      <right style="dotted">
        <color auto="1"/>
      </right>
      <top/>
      <bottom/>
      <diagonal/>
    </border>
    <border>
      <left style="dotted">
        <color auto="1"/>
      </left>
      <right style="dotted">
        <color auto="1"/>
      </right>
      <top style="thin">
        <color indexed="64"/>
      </top>
      <bottom style="thin">
        <color indexed="64"/>
      </bottom>
      <diagonal/>
    </border>
    <border>
      <left/>
      <right/>
      <top style="thin">
        <color indexed="23"/>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5" fillId="0" borderId="0" applyFont="0" applyFill="0" applyBorder="0" applyAlignment="0" applyProtection="0"/>
    <xf numFmtId="9" fontId="15" fillId="0" borderId="0" applyFont="0" applyFill="0" applyBorder="0" applyAlignment="0" applyProtection="0"/>
  </cellStyleXfs>
  <cellXfs count="188">
    <xf numFmtId="0" fontId="0" fillId="0" borderId="0" xfId="0"/>
    <xf numFmtId="0" fontId="7" fillId="0" borderId="0" xfId="0" applyFont="1"/>
    <xf numFmtId="0" fontId="8" fillId="0" borderId="0" xfId="0" applyFont="1"/>
    <xf numFmtId="0" fontId="6" fillId="3" borderId="4" xfId="0" applyFont="1" applyFill="1" applyBorder="1"/>
    <xf numFmtId="10" fontId="7" fillId="4" borderId="4" xfId="0" applyNumberFormat="1" applyFont="1" applyFill="1" applyBorder="1" applyAlignment="1">
      <alignment horizontal="right"/>
    </xf>
    <xf numFmtId="0" fontId="7" fillId="4" borderId="4" xfId="0" applyFont="1" applyFill="1" applyBorder="1" applyAlignment="1">
      <alignment horizontal="right"/>
    </xf>
    <xf numFmtId="0" fontId="10" fillId="0" borderId="0" xfId="0" applyFont="1"/>
    <xf numFmtId="0" fontId="10" fillId="0" borderId="0" xfId="0" applyFont="1" applyAlignment="1">
      <alignment wrapText="1"/>
    </xf>
    <xf numFmtId="0" fontId="11" fillId="0" borderId="0" xfId="0" applyFont="1" applyAlignment="1">
      <alignment wrapText="1"/>
    </xf>
    <xf numFmtId="164" fontId="8" fillId="3" borderId="4" xfId="0" applyNumberFormat="1" applyFont="1" applyFill="1" applyBorder="1"/>
    <xf numFmtId="164" fontId="8" fillId="3" borderId="14" xfId="0" applyNumberFormat="1" applyFont="1" applyFill="1" applyBorder="1"/>
    <xf numFmtId="0" fontId="2" fillId="0" borderId="0" xfId="0" applyFont="1" applyAlignment="1">
      <alignment horizontal="left" vertical="top" wrapText="1"/>
    </xf>
    <xf numFmtId="0" fontId="2" fillId="0" borderId="0" xfId="0" applyFont="1" applyAlignment="1">
      <alignment vertical="top" wrapText="1"/>
    </xf>
    <xf numFmtId="0" fontId="11" fillId="0" borderId="0" xfId="0" applyFont="1" applyAlignment="1">
      <alignment vertical="top" wrapText="1"/>
    </xf>
    <xf numFmtId="0" fontId="12" fillId="0" borderId="0" xfId="0" applyFont="1" applyAlignment="1">
      <alignment wrapText="1"/>
    </xf>
    <xf numFmtId="0" fontId="14" fillId="0" borderId="0" xfId="0" applyFont="1" applyAlignment="1">
      <alignment wrapText="1"/>
    </xf>
    <xf numFmtId="9" fontId="0" fillId="0" borderId="0" xfId="0" applyNumberFormat="1"/>
    <xf numFmtId="0" fontId="12" fillId="0" borderId="0" xfId="0" applyFont="1" applyAlignment="1">
      <alignment vertical="top" wrapText="1"/>
    </xf>
    <xf numFmtId="0" fontId="7" fillId="9" borderId="0" xfId="0" applyFont="1" applyFill="1" applyAlignment="1">
      <alignment horizontal="center"/>
    </xf>
    <xf numFmtId="0" fontId="18" fillId="0" borderId="0" xfId="0" applyFont="1"/>
    <xf numFmtId="0" fontId="13" fillId="0" borderId="0" xfId="0" applyFont="1" applyAlignment="1">
      <alignment wrapText="1"/>
    </xf>
    <xf numFmtId="164" fontId="7" fillId="3" borderId="0" xfId="0" applyNumberFormat="1" applyFont="1" applyFill="1"/>
    <xf numFmtId="0" fontId="13" fillId="0" borderId="16" xfId="0" applyFont="1" applyBorder="1" applyAlignment="1">
      <alignment horizontal="center"/>
    </xf>
    <xf numFmtId="9" fontId="13" fillId="0" borderId="16" xfId="0" applyNumberFormat="1" applyFont="1" applyBorder="1" applyAlignment="1">
      <alignment horizontal="center"/>
    </xf>
    <xf numFmtId="0" fontId="17" fillId="0" borderId="0" xfId="0" applyFont="1" applyAlignment="1">
      <alignment wrapText="1"/>
    </xf>
    <xf numFmtId="164" fontId="7" fillId="0" borderId="0" xfId="0" applyNumberFormat="1" applyFont="1" applyAlignment="1">
      <alignment vertical="center" wrapText="1"/>
    </xf>
    <xf numFmtId="9" fontId="13" fillId="8" borderId="0" xfId="2" applyFont="1" applyFill="1"/>
    <xf numFmtId="0" fontId="13" fillId="0" borderId="0" xfId="0" applyFont="1" applyAlignment="1">
      <alignment vertical="center" wrapText="1"/>
    </xf>
    <xf numFmtId="0" fontId="7" fillId="12" borderId="22" xfId="0" applyFont="1" applyFill="1" applyBorder="1"/>
    <xf numFmtId="3" fontId="13" fillId="12" borderId="23" xfId="0" applyNumberFormat="1" applyFont="1" applyFill="1" applyBorder="1"/>
    <xf numFmtId="0" fontId="13" fillId="12" borderId="23" xfId="0" applyFont="1" applyFill="1" applyBorder="1"/>
    <xf numFmtId="0" fontId="13" fillId="12" borderId="24" xfId="0" applyFont="1" applyFill="1" applyBorder="1"/>
    <xf numFmtId="0" fontId="7" fillId="11" borderId="25" xfId="0" applyFont="1" applyFill="1" applyBorder="1" applyAlignment="1">
      <alignment horizontal="left" indent="1"/>
    </xf>
    <xf numFmtId="3" fontId="13" fillId="11" borderId="0" xfId="0" applyNumberFormat="1" applyFont="1" applyFill="1"/>
    <xf numFmtId="0" fontId="13" fillId="11" borderId="0" xfId="0" applyFont="1" applyFill="1"/>
    <xf numFmtId="0" fontId="13" fillId="11" borderId="26" xfId="0" applyFont="1" applyFill="1" applyBorder="1"/>
    <xf numFmtId="0" fontId="13" fillId="11" borderId="25" xfId="0" applyFont="1" applyFill="1" applyBorder="1" applyAlignment="1">
      <alignment horizontal="left" indent="4"/>
    </xf>
    <xf numFmtId="0" fontId="24" fillId="11" borderId="0" xfId="0" applyFont="1" applyFill="1" applyAlignment="1">
      <alignment wrapText="1"/>
    </xf>
    <xf numFmtId="0" fontId="24" fillId="11" borderId="26" xfId="0" applyFont="1" applyFill="1" applyBorder="1" applyAlignment="1">
      <alignment wrapText="1"/>
    </xf>
    <xf numFmtId="0" fontId="7" fillId="13" borderId="22" xfId="0" applyFont="1" applyFill="1" applyBorder="1"/>
    <xf numFmtId="3" fontId="13" fillId="13" borderId="23" xfId="0" applyNumberFormat="1" applyFont="1" applyFill="1" applyBorder="1"/>
    <xf numFmtId="0" fontId="13" fillId="13" borderId="23" xfId="0" applyFont="1" applyFill="1" applyBorder="1"/>
    <xf numFmtId="0" fontId="13" fillId="13" borderId="24" xfId="0" applyFont="1" applyFill="1" applyBorder="1"/>
    <xf numFmtId="0" fontId="7" fillId="0" borderId="25" xfId="0" applyFont="1" applyBorder="1"/>
    <xf numFmtId="0" fontId="13" fillId="0" borderId="29" xfId="0" applyFont="1" applyBorder="1"/>
    <xf numFmtId="3" fontId="7" fillId="0" borderId="16" xfId="0" applyNumberFormat="1" applyFont="1" applyBorder="1"/>
    <xf numFmtId="0" fontId="7" fillId="0" borderId="16" xfId="0" applyFont="1" applyBorder="1"/>
    <xf numFmtId="0" fontId="7" fillId="0" borderId="29" xfId="0" applyFont="1" applyBorder="1"/>
    <xf numFmtId="3" fontId="13" fillId="0" borderId="31" xfId="0" applyNumberFormat="1" applyFont="1" applyBorder="1"/>
    <xf numFmtId="0" fontId="13" fillId="11" borderId="21" xfId="0" applyFont="1" applyFill="1" applyBorder="1"/>
    <xf numFmtId="0" fontId="13" fillId="11" borderId="28" xfId="0" applyFont="1" applyFill="1" applyBorder="1"/>
    <xf numFmtId="3" fontId="13" fillId="0" borderId="0" xfId="0" applyNumberFormat="1" applyFont="1"/>
    <xf numFmtId="3" fontId="13" fillId="0" borderId="16" xfId="0" applyNumberFormat="1" applyFont="1" applyBorder="1"/>
    <xf numFmtId="3" fontId="7" fillId="0" borderId="32" xfId="0" applyNumberFormat="1" applyFont="1" applyBorder="1"/>
    <xf numFmtId="0" fontId="26" fillId="3" borderId="0" xfId="0" applyFont="1" applyFill="1"/>
    <xf numFmtId="0" fontId="26" fillId="0" borderId="0" xfId="0" applyFont="1"/>
    <xf numFmtId="164" fontId="25" fillId="3" borderId="0" xfId="0" applyNumberFormat="1" applyFont="1" applyFill="1"/>
    <xf numFmtId="0" fontId="26" fillId="14" borderId="0" xfId="0" applyFont="1" applyFill="1"/>
    <xf numFmtId="164" fontId="25" fillId="14" borderId="0" xfId="0" applyNumberFormat="1" applyFont="1" applyFill="1"/>
    <xf numFmtId="164" fontId="25" fillId="3" borderId="13" xfId="0" applyNumberFormat="1" applyFont="1" applyFill="1" applyBorder="1"/>
    <xf numFmtId="164" fontId="27" fillId="3" borderId="4" xfId="0" applyNumberFormat="1" applyFont="1" applyFill="1" applyBorder="1"/>
    <xf numFmtId="164" fontId="27" fillId="3" borderId="5" xfId="0" applyNumberFormat="1" applyFont="1" applyFill="1" applyBorder="1"/>
    <xf numFmtId="0" fontId="28" fillId="0" borderId="4" xfId="0" applyFont="1" applyBorder="1"/>
    <xf numFmtId="9" fontId="13" fillId="0" borderId="0" xfId="0" applyNumberFormat="1" applyFont="1"/>
    <xf numFmtId="3" fontId="13" fillId="14" borderId="16" xfId="0" applyNumberFormat="1" applyFont="1" applyFill="1" applyBorder="1"/>
    <xf numFmtId="3" fontId="13" fillId="9" borderId="16" xfId="0" applyNumberFormat="1" applyFont="1" applyFill="1" applyBorder="1"/>
    <xf numFmtId="3" fontId="13" fillId="8" borderId="16" xfId="0" applyNumberFormat="1" applyFont="1" applyFill="1" applyBorder="1"/>
    <xf numFmtId="3" fontId="13" fillId="15" borderId="16" xfId="0" applyNumberFormat="1" applyFont="1" applyFill="1" applyBorder="1"/>
    <xf numFmtId="0" fontId="7" fillId="13" borderId="33" xfId="0" applyFont="1" applyFill="1" applyBorder="1"/>
    <xf numFmtId="3" fontId="13" fillId="13" borderId="20" xfId="0" applyNumberFormat="1" applyFont="1" applyFill="1" applyBorder="1"/>
    <xf numFmtId="0" fontId="13" fillId="13" borderId="20" xfId="0" applyFont="1" applyFill="1" applyBorder="1"/>
    <xf numFmtId="0" fontId="13" fillId="13" borderId="34" xfId="0" applyFont="1" applyFill="1" applyBorder="1"/>
    <xf numFmtId="0" fontId="13" fillId="11" borderId="35" xfId="0" applyFont="1" applyFill="1" applyBorder="1"/>
    <xf numFmtId="0" fontId="13" fillId="0" borderId="36" xfId="0" applyFont="1" applyBorder="1"/>
    <xf numFmtId="0" fontId="20" fillId="11" borderId="0" xfId="0" applyFont="1" applyFill="1"/>
    <xf numFmtId="0" fontId="7" fillId="0" borderId="37" xfId="0" applyFont="1" applyBorder="1"/>
    <xf numFmtId="3" fontId="13" fillId="0" borderId="38" xfId="0" applyNumberFormat="1" applyFont="1" applyBorder="1"/>
    <xf numFmtId="0" fontId="13" fillId="11" borderId="39" xfId="0" applyFont="1" applyFill="1" applyBorder="1"/>
    <xf numFmtId="0" fontId="13" fillId="11" borderId="40" xfId="0" applyFont="1" applyFill="1" applyBorder="1"/>
    <xf numFmtId="0" fontId="13" fillId="0" borderId="30" xfId="0" applyFont="1" applyBorder="1"/>
    <xf numFmtId="0" fontId="16" fillId="0" borderId="0" xfId="0" applyFont="1"/>
    <xf numFmtId="164" fontId="7" fillId="0" borderId="0" xfId="0" applyNumberFormat="1" applyFont="1"/>
    <xf numFmtId="9" fontId="13" fillId="8" borderId="16" xfId="2" applyFont="1" applyFill="1" applyBorder="1" applyProtection="1">
      <protection locked="0"/>
    </xf>
    <xf numFmtId="3" fontId="13" fillId="8" borderId="16" xfId="0" applyNumberFormat="1" applyFont="1" applyFill="1" applyBorder="1" applyProtection="1">
      <protection locked="0"/>
    </xf>
    <xf numFmtId="164" fontId="13" fillId="2" borderId="1" xfId="0" applyNumberFormat="1" applyFont="1" applyFill="1" applyBorder="1" applyProtection="1">
      <protection locked="0"/>
    </xf>
    <xf numFmtId="164" fontId="13" fillId="2" borderId="7" xfId="0" applyNumberFormat="1" applyFont="1" applyFill="1" applyBorder="1" applyProtection="1">
      <protection locked="0"/>
    </xf>
    <xf numFmtId="164" fontId="13" fillId="0" borderId="10" xfId="0" applyNumberFormat="1" applyFont="1" applyBorder="1"/>
    <xf numFmtId="164" fontId="13" fillId="2" borderId="8" xfId="0" applyNumberFormat="1" applyFont="1" applyFill="1" applyBorder="1" applyProtection="1">
      <protection locked="0"/>
    </xf>
    <xf numFmtId="164" fontId="13" fillId="2" borderId="2" xfId="0" applyNumberFormat="1" applyFont="1" applyFill="1" applyBorder="1" applyProtection="1">
      <protection locked="0"/>
    </xf>
    <xf numFmtId="164" fontId="13" fillId="2" borderId="9" xfId="0" applyNumberFormat="1" applyFont="1" applyFill="1" applyBorder="1" applyProtection="1">
      <protection locked="0"/>
    </xf>
    <xf numFmtId="164" fontId="13" fillId="2" borderId="11" xfId="0" applyNumberFormat="1" applyFont="1" applyFill="1" applyBorder="1" applyProtection="1">
      <protection locked="0"/>
    </xf>
    <xf numFmtId="164" fontId="13" fillId="0" borderId="0" xfId="0" applyNumberFormat="1" applyFont="1"/>
    <xf numFmtId="164" fontId="13" fillId="2" borderId="12" xfId="0" applyNumberFormat="1" applyFont="1" applyFill="1" applyBorder="1" applyProtection="1">
      <protection locked="0"/>
    </xf>
    <xf numFmtId="164" fontId="13" fillId="8" borderId="2" xfId="0" applyNumberFormat="1" applyFont="1" applyFill="1" applyBorder="1" applyProtection="1">
      <protection locked="0"/>
    </xf>
    <xf numFmtId="164" fontId="13" fillId="8" borderId="11" xfId="0" applyNumberFormat="1" applyFont="1" applyFill="1" applyBorder="1" applyProtection="1">
      <protection locked="0"/>
    </xf>
    <xf numFmtId="164" fontId="13" fillId="6" borderId="12" xfId="0" applyNumberFormat="1" applyFont="1" applyFill="1" applyBorder="1" applyProtection="1">
      <protection locked="0"/>
    </xf>
    <xf numFmtId="164" fontId="7" fillId="0" borderId="15" xfId="0" applyNumberFormat="1" applyFont="1" applyBorder="1"/>
    <xf numFmtId="164" fontId="13" fillId="7" borderId="0" xfId="0" applyNumberFormat="1" applyFont="1" applyFill="1"/>
    <xf numFmtId="0" fontId="13" fillId="0" borderId="0" xfId="0" applyFont="1" applyAlignment="1">
      <alignment horizontal="left" indent="2"/>
    </xf>
    <xf numFmtId="0" fontId="7" fillId="3" borderId="0" xfId="0" applyFont="1" applyFill="1"/>
    <xf numFmtId="0" fontId="7" fillId="0" borderId="0" xfId="0" applyFont="1" applyAlignment="1">
      <alignment horizontal="center"/>
    </xf>
    <xf numFmtId="3" fontId="13" fillId="8" borderId="2" xfId="0" applyNumberFormat="1" applyFont="1" applyFill="1" applyBorder="1" applyAlignment="1" applyProtection="1">
      <alignment horizontal="center"/>
      <protection locked="0"/>
    </xf>
    <xf numFmtId="1" fontId="13" fillId="0" borderId="0" xfId="0" applyNumberFormat="1" applyFont="1" applyAlignment="1">
      <alignment horizontal="center"/>
    </xf>
    <xf numFmtId="3" fontId="13" fillId="8" borderId="3" xfId="0" applyNumberFormat="1" applyFont="1" applyFill="1" applyBorder="1" applyAlignment="1" applyProtection="1">
      <alignment horizontal="center"/>
      <protection locked="0"/>
    </xf>
    <xf numFmtId="164" fontId="13" fillId="8" borderId="13" xfId="0" applyNumberFormat="1" applyFont="1" applyFill="1" applyBorder="1" applyProtection="1">
      <protection locked="0"/>
    </xf>
    <xf numFmtId="164" fontId="13" fillId="8" borderId="0" xfId="0" applyNumberFormat="1" applyFont="1" applyFill="1" applyProtection="1">
      <protection locked="0"/>
    </xf>
    <xf numFmtId="0" fontId="17" fillId="0" borderId="0" xfId="0" applyFont="1"/>
    <xf numFmtId="1" fontId="7" fillId="0" borderId="0" xfId="0" applyNumberFormat="1" applyFont="1" applyAlignment="1">
      <alignment horizontal="center" vertical="center"/>
    </xf>
    <xf numFmtId="0" fontId="23" fillId="0" borderId="0" xfId="0" applyFont="1" applyAlignment="1">
      <alignment horizontal="center" vertical="center"/>
    </xf>
    <xf numFmtId="164" fontId="13" fillId="0" borderId="0" xfId="0" applyNumberFormat="1" applyFont="1" applyAlignment="1">
      <alignment wrapText="1"/>
    </xf>
    <xf numFmtId="10" fontId="13" fillId="0" borderId="1" xfId="0" applyNumberFormat="1" applyFont="1" applyBorder="1" applyAlignment="1">
      <alignment horizontal="center"/>
    </xf>
    <xf numFmtId="164" fontId="13" fillId="2" borderId="0" xfId="0" applyNumberFormat="1" applyFont="1" applyFill="1" applyProtection="1">
      <protection locked="0"/>
    </xf>
    <xf numFmtId="164" fontId="13" fillId="2" borderId="13" xfId="0" applyNumberFormat="1" applyFont="1" applyFill="1" applyBorder="1" applyProtection="1">
      <protection locked="0"/>
    </xf>
    <xf numFmtId="164" fontId="7" fillId="3" borderId="5" xfId="0" applyNumberFormat="1" applyFont="1" applyFill="1" applyBorder="1"/>
    <xf numFmtId="165" fontId="13" fillId="2" borderId="12" xfId="1" applyNumberFormat="1" applyFont="1" applyFill="1" applyBorder="1" applyProtection="1">
      <protection locked="0"/>
    </xf>
    <xf numFmtId="165" fontId="13" fillId="2" borderId="11" xfId="1" applyNumberFormat="1" applyFont="1" applyFill="1" applyBorder="1" applyProtection="1">
      <protection locked="0"/>
    </xf>
    <xf numFmtId="0" fontId="13" fillId="0" borderId="0" xfId="0" applyFont="1"/>
    <xf numFmtId="0" fontId="13" fillId="8" borderId="1" xfId="0" applyFont="1" applyFill="1" applyBorder="1" applyProtection="1">
      <protection locked="0"/>
    </xf>
    <xf numFmtId="0" fontId="6" fillId="0" borderId="0" xfId="0" applyFont="1"/>
    <xf numFmtId="0" fontId="25" fillId="3" borderId="0" xfId="0" applyFont="1" applyFill="1"/>
    <xf numFmtId="0" fontId="0" fillId="0" borderId="0" xfId="0"/>
    <xf numFmtId="0" fontId="9" fillId="0" borderId="0" xfId="0" applyFont="1"/>
    <xf numFmtId="0" fontId="31" fillId="0" borderId="0" xfId="0" applyFont="1" applyAlignment="1"/>
    <xf numFmtId="0" fontId="13" fillId="0" borderId="0" xfId="0" applyFont="1" applyAlignment="1">
      <alignment horizontal="left" indent="1"/>
    </xf>
    <xf numFmtId="0" fontId="16" fillId="0" borderId="0" xfId="0" applyFont="1" applyAlignment="1">
      <alignment wrapText="1"/>
    </xf>
    <xf numFmtId="0" fontId="7" fillId="0" borderId="0" xfId="0" applyFont="1" applyAlignment="1">
      <alignment horizontal="left" indent="2"/>
    </xf>
    <xf numFmtId="0" fontId="0" fillId="0" borderId="0" xfId="0" applyAlignment="1"/>
    <xf numFmtId="0" fontId="16" fillId="0" borderId="0" xfId="0" applyFont="1" applyAlignment="1">
      <alignment horizontal="left" wrapText="1"/>
    </xf>
    <xf numFmtId="0" fontId="13" fillId="0" borderId="0" xfId="0" applyFont="1" applyAlignment="1"/>
    <xf numFmtId="0" fontId="29" fillId="0" borderId="0" xfId="0" applyFont="1" applyAlignment="1"/>
    <xf numFmtId="0" fontId="23" fillId="0" borderId="0" xfId="0" applyFont="1" applyAlignment="1"/>
    <xf numFmtId="0" fontId="13" fillId="2" borderId="1" xfId="0" applyFont="1" applyFill="1" applyBorder="1" applyAlignment="1" applyProtection="1">
      <protection locked="0"/>
    </xf>
    <xf numFmtId="0" fontId="7" fillId="0" borderId="3" xfId="0" applyFont="1" applyBorder="1" applyAlignment="1">
      <alignment horizontal="left" indent="2"/>
    </xf>
    <xf numFmtId="0" fontId="13" fillId="0" borderId="3" xfId="0" applyFont="1" applyBorder="1" applyAlignment="1">
      <alignment horizontal="left" indent="2"/>
    </xf>
    <xf numFmtId="0" fontId="9" fillId="0" borderId="0" xfId="0" applyFont="1" applyAlignment="1"/>
    <xf numFmtId="0" fontId="13" fillId="0" borderId="0" xfId="0" applyFont="1" applyAlignment="1">
      <alignment horizontal="left" indent="1"/>
    </xf>
    <xf numFmtId="0" fontId="13" fillId="8" borderId="2" xfId="0" applyFont="1" applyFill="1" applyBorder="1" applyAlignment="1" applyProtection="1">
      <protection locked="0"/>
    </xf>
    <xf numFmtId="0" fontId="13" fillId="8" borderId="1" xfId="0" applyFont="1" applyFill="1" applyBorder="1" applyAlignment="1" applyProtection="1">
      <protection locked="0"/>
    </xf>
    <xf numFmtId="0" fontId="12" fillId="0" borderId="0" xfId="0" applyFont="1" applyAlignment="1">
      <alignment horizontal="left" vertical="top" wrapText="1"/>
    </xf>
    <xf numFmtId="0" fontId="14" fillId="0" borderId="0" xfId="0" applyFont="1" applyAlignment="1">
      <alignment horizontal="left" vertical="top" wrapText="1"/>
    </xf>
    <xf numFmtId="0" fontId="13" fillId="2" borderId="1" xfId="0" applyFont="1" applyFill="1" applyBorder="1" applyAlignment="1"/>
    <xf numFmtId="0" fontId="1" fillId="0" borderId="0" xfId="0" applyFont="1" applyAlignment="1"/>
    <xf numFmtId="0" fontId="0" fillId="0" borderId="0" xfId="0" applyAlignment="1"/>
    <xf numFmtId="0" fontId="25" fillId="9" borderId="0" xfId="0" applyFont="1" applyFill="1" applyAlignment="1"/>
    <xf numFmtId="0" fontId="6" fillId="0" borderId="0" xfId="0" applyFont="1" applyAlignment="1"/>
    <xf numFmtId="0" fontId="13" fillId="5" borderId="0" xfId="0" applyFont="1" applyFill="1" applyAlignment="1">
      <alignment horizontal="left" vertical="distributed" wrapText="1"/>
    </xf>
    <xf numFmtId="0" fontId="7" fillId="0" borderId="3" xfId="0" applyFont="1" applyBorder="1" applyAlignment="1">
      <alignment horizontal="right"/>
    </xf>
    <xf numFmtId="0" fontId="27" fillId="3" borderId="6" xfId="0" applyFont="1" applyFill="1" applyBorder="1" applyAlignment="1"/>
    <xf numFmtId="0" fontId="27" fillId="3" borderId="4" xfId="0" applyFont="1" applyFill="1" applyBorder="1" applyAlignment="1"/>
    <xf numFmtId="0" fontId="25" fillId="3" borderId="0" xfId="0" applyFont="1" applyFill="1" applyAlignment="1"/>
    <xf numFmtId="0" fontId="13" fillId="8" borderId="0" xfId="0" applyFont="1" applyFill="1" applyAlignment="1">
      <alignment horizontal="left" indent="1"/>
    </xf>
    <xf numFmtId="0" fontId="13" fillId="0" borderId="1" xfId="0" applyFont="1" applyBorder="1" applyAlignment="1">
      <alignment horizontal="left" indent="1"/>
    </xf>
    <xf numFmtId="0" fontId="17" fillId="0" borderId="0" xfId="0" applyFont="1" applyAlignment="1">
      <alignment horizontal="right"/>
    </xf>
    <xf numFmtId="0" fontId="25" fillId="14" borderId="0" xfId="0" applyFont="1" applyFill="1" applyAlignment="1"/>
    <xf numFmtId="0" fontId="7" fillId="0" borderId="0" xfId="0" applyFont="1" applyAlignment="1">
      <alignment horizontal="left" indent="2"/>
    </xf>
    <xf numFmtId="0" fontId="13" fillId="2" borderId="1" xfId="0" applyFont="1" applyFill="1" applyBorder="1" applyAlignment="1" applyProtection="1">
      <alignment horizontal="left" vertical="top" wrapText="1"/>
      <protection locked="0"/>
    </xf>
    <xf numFmtId="0" fontId="12" fillId="0" borderId="0" xfId="0" applyFont="1" applyAlignment="1">
      <alignment horizontal="left" wrapText="1"/>
    </xf>
    <xf numFmtId="0" fontId="14" fillId="0" borderId="0" xfId="0" applyFont="1" applyAlignment="1">
      <alignment horizontal="left" wrapText="1"/>
    </xf>
    <xf numFmtId="0" fontId="16" fillId="0" borderId="0" xfId="0" applyFont="1" applyAlignment="1">
      <alignment wrapText="1"/>
    </xf>
    <xf numFmtId="0" fontId="13" fillId="8" borderId="2" xfId="0" applyFont="1" applyFill="1" applyBorder="1" applyAlignment="1" applyProtection="1">
      <alignment horizontal="center"/>
      <protection locked="0"/>
    </xf>
    <xf numFmtId="0" fontId="7" fillId="0" borderId="0" xfId="0" applyFont="1" applyAlignment="1">
      <alignment horizontal="right"/>
    </xf>
    <xf numFmtId="0" fontId="14" fillId="0" borderId="0" xfId="0" applyFont="1" applyAlignment="1"/>
    <xf numFmtId="0" fontId="7" fillId="4" borderId="4" xfId="0" applyFont="1" applyFill="1" applyBorder="1" applyAlignment="1">
      <alignment horizontal="left"/>
    </xf>
    <xf numFmtId="0" fontId="25" fillId="9" borderId="0" xfId="0" applyFont="1" applyFill="1" applyAlignment="1">
      <alignment horizontal="left"/>
    </xf>
    <xf numFmtId="0" fontId="7" fillId="3" borderId="6" xfId="0" applyFont="1" applyFill="1" applyBorder="1" applyAlignment="1"/>
    <xf numFmtId="0" fontId="7" fillId="3" borderId="4" xfId="0" applyFont="1" applyFill="1" applyBorder="1" applyAlignment="1"/>
    <xf numFmtId="0" fontId="13" fillId="15" borderId="25" xfId="0" applyFont="1" applyFill="1" applyBorder="1" applyAlignment="1">
      <alignment horizontal="left" wrapText="1" indent="4"/>
    </xf>
    <xf numFmtId="0" fontId="13" fillId="15" borderId="0" xfId="0" applyFont="1" applyFill="1" applyAlignment="1">
      <alignment horizontal="left" wrapText="1" indent="4"/>
    </xf>
    <xf numFmtId="0" fontId="13" fillId="11" borderId="27" xfId="0" applyFont="1" applyFill="1" applyBorder="1" applyAlignment="1">
      <alignment horizontal="left" indent="3"/>
    </xf>
    <xf numFmtId="0" fontId="13" fillId="11" borderId="21" xfId="0" applyFont="1" applyFill="1" applyBorder="1" applyAlignment="1">
      <alignment horizontal="left" indent="3"/>
    </xf>
    <xf numFmtId="0" fontId="13" fillId="11" borderId="28" xfId="0" applyFont="1" applyFill="1" applyBorder="1" applyAlignment="1">
      <alignment horizontal="left" indent="3"/>
    </xf>
    <xf numFmtId="0" fontId="17" fillId="0" borderId="25" xfId="0" applyFont="1" applyBorder="1" applyAlignment="1">
      <alignment horizontal="left" wrapText="1" indent="1"/>
    </xf>
    <xf numFmtId="0" fontId="17" fillId="0" borderId="0" xfId="0" applyFont="1" applyAlignment="1">
      <alignment horizontal="left" wrapText="1" indent="1"/>
    </xf>
    <xf numFmtId="0" fontId="17" fillId="0" borderId="26" xfId="0" applyFont="1" applyBorder="1" applyAlignment="1">
      <alignment horizontal="left" wrapText="1" indent="1"/>
    </xf>
    <xf numFmtId="0" fontId="17" fillId="0" borderId="27" xfId="0" applyFont="1" applyBorder="1" applyAlignment="1">
      <alignment horizontal="left" wrapText="1" indent="1"/>
    </xf>
    <xf numFmtId="0" fontId="17" fillId="0" borderId="21" xfId="0" applyFont="1" applyBorder="1" applyAlignment="1">
      <alignment horizontal="left" wrapText="1" indent="1"/>
    </xf>
    <xf numFmtId="0" fontId="17" fillId="0" borderId="28" xfId="0" applyFont="1" applyBorder="1" applyAlignment="1">
      <alignment horizontal="left" wrapText="1" indent="1"/>
    </xf>
    <xf numFmtId="0" fontId="21" fillId="0" borderId="0" xfId="0" applyFont="1" applyAlignment="1">
      <alignment horizontal="right"/>
    </xf>
    <xf numFmtId="0" fontId="22" fillId="10" borderId="17" xfId="0" applyFont="1" applyFill="1" applyBorder="1" applyAlignment="1">
      <alignment horizontal="center"/>
    </xf>
    <xf numFmtId="0" fontId="22" fillId="10" borderId="18" xfId="0" applyFont="1" applyFill="1" applyBorder="1" applyAlignment="1">
      <alignment horizontal="center"/>
    </xf>
    <xf numFmtId="0" fontId="22" fillId="10" borderId="19" xfId="0" applyFont="1" applyFill="1" applyBorder="1" applyAlignment="1">
      <alignment horizontal="center"/>
    </xf>
    <xf numFmtId="0" fontId="13" fillId="11" borderId="20" xfId="0" applyFont="1" applyFill="1" applyBorder="1" applyAlignment="1">
      <alignment horizontal="left"/>
    </xf>
    <xf numFmtId="0" fontId="13" fillId="11" borderId="21" xfId="0" applyFont="1" applyFill="1" applyBorder="1" applyAlignment="1">
      <alignment horizontal="center"/>
    </xf>
    <xf numFmtId="0" fontId="7" fillId="11" borderId="25" xfId="0" applyFont="1" applyFill="1" applyBorder="1" applyAlignment="1">
      <alignment horizontal="left" wrapText="1" indent="1"/>
    </xf>
    <xf numFmtId="0" fontId="7" fillId="11" borderId="0" xfId="0" applyFont="1" applyFill="1" applyAlignment="1">
      <alignment horizontal="left" wrapText="1" indent="1"/>
    </xf>
    <xf numFmtId="0" fontId="7" fillId="11" borderId="26" xfId="0" applyFont="1" applyFill="1" applyBorder="1" applyAlignment="1">
      <alignment horizontal="left" wrapText="1" indent="1"/>
    </xf>
    <xf numFmtId="0" fontId="13" fillId="14" borderId="25" xfId="0" applyFont="1" applyFill="1" applyBorder="1" applyAlignment="1">
      <alignment horizontal="left" wrapText="1" indent="4"/>
    </xf>
    <xf numFmtId="0" fontId="13" fillId="14" borderId="0" xfId="0" applyFont="1" applyFill="1" applyAlignment="1">
      <alignment horizontal="left" wrapText="1" indent="4"/>
    </xf>
  </cellXfs>
  <cellStyles count="3">
    <cellStyle name="Currency" xfId="1" builtinId="4"/>
    <cellStyle name="Normal" xfId="0" builtinId="0"/>
    <cellStyle name="Percent" xfId="2" builtinId="5"/>
  </cellStyles>
  <dxfs count="4">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C9A31"/>
      <rgbColor rgb="004B97B7"/>
      <rgbColor rgb="00000080"/>
      <rgbColor rgb="00C1CE84"/>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ADEC8"/>
      <rgbColor rgb="00666699"/>
      <rgbColor rgb="00969696"/>
      <rgbColor rgb="00003366"/>
      <rgbColor rgb="00339966"/>
      <rgbColor rgb="00003300"/>
      <rgbColor rgb="00333300"/>
      <rgbColor rgb="00993300"/>
      <rgbColor rgb="00993366"/>
      <rgbColor rgb="00333399"/>
      <rgbColor rgb="00333333"/>
    </indexedColors>
    <mruColors>
      <color rgb="FFFFFF99"/>
      <color rgb="FF99CCFF"/>
      <color rgb="FF6699FF"/>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742950</xdr:colOff>
      <xdr:row>0</xdr:row>
      <xdr:rowOff>76200</xdr:rowOff>
    </xdr:from>
    <xdr:to>
      <xdr:col>8</xdr:col>
      <xdr:colOff>819150</xdr:colOff>
      <xdr:row>1</xdr:row>
      <xdr:rowOff>160020</xdr:rowOff>
    </xdr:to>
    <xdr:sp macro="" textlink="">
      <xdr:nvSpPr>
        <xdr:cNvPr id="1035" name="Text Box 11">
          <a:extLst>
            <a:ext uri="{FF2B5EF4-FFF2-40B4-BE49-F238E27FC236}">
              <a16:creationId xmlns:a16="http://schemas.microsoft.com/office/drawing/2014/main" id="{B174ED15-67B1-4583-BE5E-392C4212ABD2}"/>
            </a:ext>
          </a:extLst>
        </xdr:cNvPr>
        <xdr:cNvSpPr txBox="1">
          <a:spLocks noChangeArrowheads="1"/>
        </xdr:cNvSpPr>
      </xdr:nvSpPr>
      <xdr:spPr bwMode="auto">
        <a:xfrm>
          <a:off x="3286125" y="76200"/>
          <a:ext cx="4181475" cy="912495"/>
        </a:xfrm>
        <a:prstGeom prst="rect">
          <a:avLst/>
        </a:prstGeom>
        <a:noFill/>
        <a:ln w="9525">
          <a:noFill/>
          <a:miter lim="800000"/>
          <a:headEnd/>
          <a:tailEnd/>
        </a:ln>
      </xdr:spPr>
      <xdr:txBody>
        <a:bodyPr vertOverflow="clip" wrap="square" lIns="91440" tIns="45720" rIns="91440" bIns="45720" anchor="t" upright="1"/>
        <a:lstStyle/>
        <a:p>
          <a:pPr algn="r" rtl="0">
            <a:defRPr sz="1000"/>
          </a:pPr>
          <a:r>
            <a:rPr lang="en-US" sz="2000" b="0" i="0" u="none" strike="noStrike" baseline="0">
              <a:solidFill>
                <a:schemeClr val="tx2"/>
              </a:solidFill>
              <a:latin typeface="+mn-lt"/>
              <a:cs typeface="Arial Bold"/>
            </a:rPr>
            <a:t>2026 -2027 Budget</a:t>
          </a:r>
        </a:p>
        <a:p>
          <a:pPr algn="r" rtl="0">
            <a:defRPr sz="1000"/>
          </a:pPr>
          <a:r>
            <a:rPr lang="en-US" sz="2000" b="0" i="0" u="none" strike="noStrike" baseline="0">
              <a:solidFill>
                <a:schemeClr val="tx2"/>
              </a:solidFill>
              <a:latin typeface="+mn-lt"/>
              <a:cs typeface="Arial Bold"/>
            </a:rPr>
            <a:t>Cost Reimbursement</a:t>
          </a:r>
          <a:endParaRPr lang="en-US" sz="900">
            <a:solidFill>
              <a:schemeClr val="tx2"/>
            </a:solidFill>
          </a:endParaRPr>
        </a:p>
      </xdr:txBody>
    </xdr:sp>
    <xdr:clientData/>
  </xdr:twoCellAnchor>
  <xdr:twoCellAnchor>
    <xdr:from>
      <xdr:col>3</xdr:col>
      <xdr:colOff>0</xdr:colOff>
      <xdr:row>0</xdr:row>
      <xdr:rowOff>114300</xdr:rowOff>
    </xdr:from>
    <xdr:to>
      <xdr:col>3</xdr:col>
      <xdr:colOff>0</xdr:colOff>
      <xdr:row>0</xdr:row>
      <xdr:rowOff>800100</xdr:rowOff>
    </xdr:to>
    <xdr:sp macro="" textlink="">
      <xdr:nvSpPr>
        <xdr:cNvPr id="1299" name="Line 12">
          <a:extLst>
            <a:ext uri="{FF2B5EF4-FFF2-40B4-BE49-F238E27FC236}">
              <a16:creationId xmlns:a16="http://schemas.microsoft.com/office/drawing/2014/main" id="{194D29D7-CE6D-492A-93D0-064865908C59}"/>
            </a:ext>
          </a:extLst>
        </xdr:cNvPr>
        <xdr:cNvSpPr>
          <a:spLocks noChangeShapeType="1"/>
        </xdr:cNvSpPr>
      </xdr:nvSpPr>
      <xdr:spPr bwMode="auto">
        <a:xfrm>
          <a:off x="2606040" y="114300"/>
          <a:ext cx="0" cy="6858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45720</xdr:colOff>
      <xdr:row>0</xdr:row>
      <xdr:rowOff>68580</xdr:rowOff>
    </xdr:from>
    <xdr:to>
      <xdr:col>2</xdr:col>
      <xdr:colOff>167640</xdr:colOff>
      <xdr:row>0</xdr:row>
      <xdr:rowOff>613107</xdr:rowOff>
    </xdr:to>
    <xdr:pic>
      <xdr:nvPicPr>
        <xdr:cNvPr id="3" name="Picture 2">
          <a:extLst>
            <a:ext uri="{FF2B5EF4-FFF2-40B4-BE49-F238E27FC236}">
              <a16:creationId xmlns:a16="http://schemas.microsoft.com/office/drawing/2014/main" id="{6A01C60A-B0D3-46B5-7313-090CE83DF6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68580"/>
          <a:ext cx="1996440" cy="544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3810000</xdr:colOff>
      <xdr:row>0</xdr:row>
      <xdr:rowOff>266700</xdr:rowOff>
    </xdr:from>
    <xdr:to>
      <xdr:col>4</xdr:col>
      <xdr:colOff>1866900</xdr:colOff>
      <xdr:row>1</xdr:row>
      <xdr:rowOff>0</xdr:rowOff>
    </xdr:to>
    <xdr:sp macro="" textlink="">
      <xdr:nvSpPr>
        <xdr:cNvPr id="2" name="Text Box 11">
          <a:extLst>
            <a:ext uri="{FF2B5EF4-FFF2-40B4-BE49-F238E27FC236}">
              <a16:creationId xmlns:a16="http://schemas.microsoft.com/office/drawing/2014/main" id="{75A5E19B-FA32-4282-9945-002192D98CFC}"/>
            </a:ext>
          </a:extLst>
        </xdr:cNvPr>
        <xdr:cNvSpPr txBox="1">
          <a:spLocks noChangeArrowheads="1"/>
        </xdr:cNvSpPr>
      </xdr:nvSpPr>
      <xdr:spPr bwMode="auto">
        <a:xfrm>
          <a:off x="3810000" y="266700"/>
          <a:ext cx="5743575" cy="619125"/>
        </a:xfrm>
        <a:prstGeom prst="rect">
          <a:avLst/>
        </a:prstGeom>
        <a:noFill/>
        <a:ln w="9525">
          <a:noFill/>
          <a:miter lim="800000"/>
          <a:headEnd/>
          <a:tailEnd/>
        </a:ln>
      </xdr:spPr>
      <xdr:txBody>
        <a:bodyPr vertOverflow="clip" wrap="square" lIns="91440" tIns="45720" rIns="91440" bIns="45720" anchor="t" upright="1"/>
        <a:lstStyle/>
        <a:p>
          <a:pPr algn="r" rtl="0">
            <a:defRPr sz="1000"/>
          </a:pPr>
          <a:r>
            <a:rPr lang="en-US" sz="2400" b="0" i="0" u="none" strike="noStrike" baseline="0">
              <a:solidFill>
                <a:schemeClr val="tx2"/>
              </a:solidFill>
              <a:latin typeface="+mn-lt"/>
              <a:cs typeface="Arial Bold"/>
            </a:rPr>
            <a:t>Administrative Cost Calculator Tool</a:t>
          </a:r>
        </a:p>
        <a:p>
          <a:pPr algn="r" rtl="0">
            <a:defRPr sz="1000"/>
          </a:pPr>
          <a:endParaRPr lang="en-US"/>
        </a:p>
      </xdr:txBody>
    </xdr:sp>
    <xdr:clientData/>
  </xdr:twoCellAnchor>
  <xdr:twoCellAnchor>
    <xdr:from>
      <xdr:col>0</xdr:col>
      <xdr:colOff>2276475</xdr:colOff>
      <xdr:row>0</xdr:row>
      <xdr:rowOff>114300</xdr:rowOff>
    </xdr:from>
    <xdr:to>
      <xdr:col>0</xdr:col>
      <xdr:colOff>2276475</xdr:colOff>
      <xdr:row>0</xdr:row>
      <xdr:rowOff>800100</xdr:rowOff>
    </xdr:to>
    <xdr:sp macro="" textlink="">
      <xdr:nvSpPr>
        <xdr:cNvPr id="3" name="Line 12">
          <a:extLst>
            <a:ext uri="{FF2B5EF4-FFF2-40B4-BE49-F238E27FC236}">
              <a16:creationId xmlns:a16="http://schemas.microsoft.com/office/drawing/2014/main" id="{C7A812F9-B7C5-422A-9392-60D407B96BFB}"/>
            </a:ext>
          </a:extLst>
        </xdr:cNvPr>
        <xdr:cNvSpPr>
          <a:spLocks noChangeShapeType="1"/>
        </xdr:cNvSpPr>
      </xdr:nvSpPr>
      <xdr:spPr bwMode="auto">
        <a:xfrm>
          <a:off x="2274570" y="114300"/>
          <a:ext cx="0" cy="6858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137161</xdr:colOff>
      <xdr:row>0</xdr:row>
      <xdr:rowOff>68581</xdr:rowOff>
    </xdr:from>
    <xdr:to>
      <xdr:col>0</xdr:col>
      <xdr:colOff>2148679</xdr:colOff>
      <xdr:row>0</xdr:row>
      <xdr:rowOff>617220</xdr:rowOff>
    </xdr:to>
    <xdr:pic>
      <xdr:nvPicPr>
        <xdr:cNvPr id="6" name="Picture 5">
          <a:extLst>
            <a:ext uri="{FF2B5EF4-FFF2-40B4-BE49-F238E27FC236}">
              <a16:creationId xmlns:a16="http://schemas.microsoft.com/office/drawing/2014/main" id="{4AD231C2-8B04-6EF4-1BF7-161D328607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1" y="68581"/>
          <a:ext cx="2011518" cy="54863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0"/>
  <sheetViews>
    <sheetView tabSelected="1" zoomScaleNormal="100" workbookViewId="0">
      <selection activeCell="K181" sqref="K181"/>
    </sheetView>
  </sheetViews>
  <sheetFormatPr defaultRowHeight="12.6"/>
  <cols>
    <col min="1" max="1" width="10.7109375" customWidth="1"/>
    <col min="2" max="2" width="16.7109375" customWidth="1"/>
    <col min="3" max="3" width="10.7109375" customWidth="1"/>
    <col min="4" max="4" width="11.7109375" bestFit="1" customWidth="1"/>
    <col min="5" max="5" width="15.28515625" customWidth="1"/>
    <col min="6" max="6" width="4.7109375" bestFit="1" customWidth="1"/>
    <col min="7" max="7" width="13.85546875" bestFit="1" customWidth="1"/>
    <col min="8" max="8" width="16" bestFit="1" customWidth="1"/>
    <col min="9" max="9" width="12.42578125" customWidth="1"/>
    <col min="10" max="10" width="4.7109375" customWidth="1"/>
    <col min="11" max="11" width="19.85546875" customWidth="1"/>
    <col min="12" max="12" width="10" customWidth="1"/>
    <col min="13" max="13" width="4.7109375" customWidth="1"/>
    <col min="14" max="14" width="18.28515625" customWidth="1"/>
    <col min="15" max="15" width="5.7109375" customWidth="1"/>
    <col min="16" max="16" width="11.42578125" customWidth="1"/>
    <col min="17" max="17" width="11.42578125" hidden="1" customWidth="1"/>
    <col min="18" max="20" width="11.42578125" customWidth="1"/>
  </cols>
  <sheetData>
    <row r="1" spans="1:20" ht="65.25" customHeight="1">
      <c r="A1" s="141"/>
      <c r="B1" s="142"/>
      <c r="C1" s="142"/>
      <c r="D1" s="142"/>
      <c r="E1" s="142"/>
      <c r="F1" s="142"/>
      <c r="G1" s="142"/>
      <c r="H1" s="142"/>
      <c r="I1" s="142"/>
      <c r="J1" s="120"/>
      <c r="K1" s="120"/>
      <c r="L1" s="120"/>
      <c r="M1" s="120"/>
      <c r="N1" s="120"/>
      <c r="O1" s="120"/>
      <c r="P1" s="120"/>
      <c r="Q1" s="120"/>
      <c r="R1" s="120"/>
      <c r="S1" s="120"/>
      <c r="T1" s="120"/>
    </row>
    <row r="2" spans="1:20">
      <c r="A2" s="142"/>
      <c r="B2" s="142"/>
      <c r="C2" s="142"/>
      <c r="D2" s="142"/>
      <c r="E2" s="142"/>
      <c r="F2" s="142"/>
      <c r="G2" s="142"/>
      <c r="H2" s="142"/>
      <c r="I2" s="142"/>
      <c r="J2" s="120"/>
      <c r="K2" s="120"/>
      <c r="L2" s="120"/>
      <c r="M2" s="120"/>
      <c r="N2" s="120"/>
      <c r="O2" s="120"/>
      <c r="P2" s="120"/>
      <c r="Q2" s="120"/>
      <c r="R2" s="120"/>
      <c r="S2" s="120"/>
      <c r="T2" s="120"/>
    </row>
    <row r="3" spans="1:20" s="120" customFormat="1" ht="12.95">
      <c r="A3" s="122" t="s">
        <v>0</v>
      </c>
      <c r="B3" s="126"/>
      <c r="C3" s="126"/>
      <c r="D3" s="126"/>
      <c r="E3" s="126"/>
      <c r="F3" s="126"/>
      <c r="G3" s="126"/>
      <c r="H3" s="126"/>
      <c r="I3" s="126"/>
    </row>
    <row r="4" spans="1:20" ht="22.5" customHeight="1">
      <c r="A4" s="145" t="s">
        <v>1</v>
      </c>
      <c r="B4" s="145"/>
      <c r="C4" s="145"/>
      <c r="D4" s="145"/>
      <c r="E4" s="145"/>
      <c r="F4" s="145"/>
      <c r="G4" s="145"/>
      <c r="H4" s="145"/>
      <c r="I4" s="145"/>
      <c r="J4" s="118"/>
      <c r="K4" s="118"/>
      <c r="L4" s="118"/>
      <c r="M4" s="118"/>
      <c r="N4" s="118"/>
      <c r="O4" s="118"/>
      <c r="P4" s="118"/>
      <c r="Q4" s="120"/>
      <c r="R4" s="120"/>
      <c r="S4" s="120"/>
      <c r="T4" s="120"/>
    </row>
    <row r="5" spans="1:20" ht="25.5" customHeight="1">
      <c r="A5" s="145"/>
      <c r="B5" s="145"/>
      <c r="C5" s="145"/>
      <c r="D5" s="145"/>
      <c r="E5" s="145"/>
      <c r="F5" s="145"/>
      <c r="G5" s="145"/>
      <c r="H5" s="145"/>
      <c r="I5" s="145"/>
      <c r="J5" s="118"/>
      <c r="K5" s="118"/>
      <c r="L5" s="118"/>
      <c r="M5" s="118"/>
      <c r="N5" s="118"/>
      <c r="O5" s="118"/>
      <c r="P5" s="118"/>
      <c r="Q5" s="120"/>
      <c r="R5" s="120"/>
      <c r="S5" s="120"/>
      <c r="T5" s="120"/>
    </row>
    <row r="6" spans="1:20" ht="40.5" customHeight="1">
      <c r="A6" s="145"/>
      <c r="B6" s="145"/>
      <c r="C6" s="145"/>
      <c r="D6" s="145"/>
      <c r="E6" s="145"/>
      <c r="F6" s="145"/>
      <c r="G6" s="145"/>
      <c r="H6" s="145"/>
      <c r="I6" s="145"/>
      <c r="J6" s="118"/>
      <c r="K6" s="118"/>
      <c r="L6" s="118"/>
      <c r="M6" s="118"/>
      <c r="N6" s="118"/>
      <c r="O6" s="118"/>
      <c r="P6" s="118"/>
      <c r="Q6" s="120"/>
      <c r="R6" s="120"/>
      <c r="S6" s="120"/>
      <c r="T6" s="120"/>
    </row>
    <row r="7" spans="1:20" ht="5.25" hidden="1" customHeight="1">
      <c r="A7" s="145"/>
      <c r="B7" s="145"/>
      <c r="C7" s="145"/>
      <c r="D7" s="145"/>
      <c r="E7" s="145"/>
      <c r="F7" s="145"/>
      <c r="G7" s="145"/>
      <c r="H7" s="145"/>
      <c r="I7" s="145"/>
      <c r="J7" s="118"/>
      <c r="K7" s="118"/>
      <c r="L7" s="118"/>
      <c r="M7" s="118"/>
      <c r="N7" s="118"/>
      <c r="O7" s="118"/>
      <c r="P7" s="118"/>
      <c r="Q7" s="120"/>
      <c r="R7" s="120"/>
      <c r="S7" s="120"/>
      <c r="T7" s="120"/>
    </row>
    <row r="8" spans="1:20" ht="12.95">
      <c r="A8" s="118"/>
      <c r="B8" s="118"/>
      <c r="C8" s="118"/>
      <c r="D8" s="118"/>
      <c r="E8" s="118"/>
      <c r="F8" s="118"/>
      <c r="G8" s="118"/>
      <c r="H8" s="118"/>
      <c r="I8" s="118"/>
      <c r="J8" s="118"/>
      <c r="K8" s="118"/>
      <c r="L8" s="118"/>
      <c r="M8" s="118"/>
      <c r="N8" s="118"/>
      <c r="O8" s="118"/>
      <c r="P8" s="118"/>
      <c r="Q8" s="120"/>
      <c r="R8" s="120"/>
      <c r="S8" s="120"/>
      <c r="T8" s="120"/>
    </row>
    <row r="9" spans="1:20" ht="15.6">
      <c r="A9" s="143" t="s">
        <v>2</v>
      </c>
      <c r="B9" s="143"/>
      <c r="C9" s="143"/>
      <c r="D9" s="143"/>
      <c r="E9" s="143"/>
      <c r="F9" s="1"/>
      <c r="G9" s="18" t="s">
        <v>3</v>
      </c>
      <c r="H9" s="18" t="s">
        <v>4</v>
      </c>
      <c r="I9" s="18" t="s">
        <v>5</v>
      </c>
      <c r="J9" s="118"/>
      <c r="K9" s="118"/>
      <c r="L9" s="118"/>
      <c r="M9" s="118"/>
      <c r="N9" s="118"/>
      <c r="O9" s="118"/>
      <c r="P9" s="118"/>
      <c r="Q9" s="120"/>
      <c r="R9" s="120"/>
      <c r="S9" s="120"/>
      <c r="T9" s="120"/>
    </row>
    <row r="10" spans="1:20" ht="14.45">
      <c r="A10" s="129" t="s">
        <v>6</v>
      </c>
      <c r="B10" s="130"/>
      <c r="C10" s="130"/>
      <c r="D10" s="130"/>
      <c r="E10" s="130"/>
      <c r="F10" s="118"/>
      <c r="G10" s="144"/>
      <c r="H10" s="144"/>
      <c r="I10" s="144"/>
      <c r="J10" s="118"/>
      <c r="K10" s="118"/>
      <c r="L10" s="118"/>
      <c r="M10" s="118"/>
      <c r="N10" s="118"/>
      <c r="O10" s="118"/>
      <c r="P10" s="118"/>
      <c r="Q10" s="120"/>
      <c r="R10" s="120"/>
      <c r="S10" s="120"/>
      <c r="T10" s="120"/>
    </row>
    <row r="11" spans="1:20" ht="12.75" customHeight="1">
      <c r="A11" s="131"/>
      <c r="B11" s="131"/>
      <c r="C11" s="131"/>
      <c r="D11" s="131"/>
      <c r="E11" s="131"/>
      <c r="F11" s="116"/>
      <c r="G11" s="84"/>
      <c r="H11" s="85"/>
      <c r="I11" s="86">
        <f>G11+H11</f>
        <v>0</v>
      </c>
      <c r="J11" s="118"/>
      <c r="K11" s="11"/>
      <c r="L11" s="11"/>
      <c r="M11" s="11"/>
      <c r="N11" s="11"/>
      <c r="O11" s="11"/>
      <c r="P11" s="11"/>
      <c r="Q11" s="120"/>
      <c r="R11" s="120"/>
      <c r="S11" s="120"/>
      <c r="T11" s="120"/>
    </row>
    <row r="12" spans="1:20" ht="14.45">
      <c r="A12" s="131"/>
      <c r="B12" s="131"/>
      <c r="C12" s="131"/>
      <c r="D12" s="131"/>
      <c r="E12" s="131"/>
      <c r="F12" s="116"/>
      <c r="G12" s="87"/>
      <c r="H12" s="88"/>
      <c r="I12" s="86">
        <f t="shared" ref="I12:I21" si="0">G12+H12</f>
        <v>0</v>
      </c>
      <c r="J12" s="118"/>
      <c r="K12" s="11"/>
      <c r="L12" s="11"/>
      <c r="M12" s="11"/>
      <c r="N12" s="11"/>
      <c r="O12" s="11"/>
      <c r="P12" s="11"/>
      <c r="Q12" s="120"/>
      <c r="R12" s="120"/>
      <c r="S12" s="120"/>
      <c r="T12" s="120"/>
    </row>
    <row r="13" spans="1:20" ht="14.45">
      <c r="A13" s="131"/>
      <c r="B13" s="131"/>
      <c r="C13" s="131"/>
      <c r="D13" s="131"/>
      <c r="E13" s="131"/>
      <c r="F13" s="116"/>
      <c r="G13" s="88"/>
      <c r="H13" s="89"/>
      <c r="I13" s="86">
        <f t="shared" si="0"/>
        <v>0</v>
      </c>
      <c r="J13" s="118"/>
      <c r="K13" s="120"/>
      <c r="L13" s="120"/>
      <c r="M13" s="120"/>
      <c r="N13" s="120"/>
      <c r="O13" s="120"/>
      <c r="P13" s="120"/>
      <c r="Q13" s="120"/>
      <c r="R13" s="120"/>
      <c r="S13" s="120"/>
      <c r="T13" s="120"/>
    </row>
    <row r="14" spans="1:20" ht="14.45">
      <c r="A14" s="131"/>
      <c r="B14" s="131"/>
      <c r="C14" s="131"/>
      <c r="D14" s="131"/>
      <c r="E14" s="131"/>
      <c r="F14" s="116"/>
      <c r="G14" s="88"/>
      <c r="H14" s="89"/>
      <c r="I14" s="86">
        <f t="shared" si="0"/>
        <v>0</v>
      </c>
      <c r="J14" s="118"/>
      <c r="K14" s="120"/>
      <c r="L14" s="120"/>
      <c r="M14" s="120"/>
      <c r="N14" s="120"/>
      <c r="O14" s="120"/>
      <c r="P14" s="120"/>
      <c r="Q14" s="120"/>
      <c r="R14" s="120"/>
      <c r="S14" s="120"/>
      <c r="T14" s="120"/>
    </row>
    <row r="15" spans="1:20" ht="14.45">
      <c r="A15" s="131"/>
      <c r="B15" s="131"/>
      <c r="C15" s="131"/>
      <c r="D15" s="131"/>
      <c r="E15" s="131"/>
      <c r="F15" s="116"/>
      <c r="G15" s="88"/>
      <c r="H15" s="89"/>
      <c r="I15" s="86">
        <f t="shared" si="0"/>
        <v>0</v>
      </c>
      <c r="J15" s="118"/>
      <c r="K15" s="118"/>
      <c r="L15" s="118"/>
      <c r="M15" s="118"/>
      <c r="N15" s="118"/>
      <c r="O15" s="118"/>
      <c r="P15" s="118"/>
      <c r="Q15" s="120"/>
      <c r="R15" s="120"/>
      <c r="S15" s="120"/>
      <c r="T15" s="120"/>
    </row>
    <row r="16" spans="1:20" ht="14.45">
      <c r="A16" s="131"/>
      <c r="B16" s="131"/>
      <c r="C16" s="131"/>
      <c r="D16" s="131"/>
      <c r="E16" s="131"/>
      <c r="F16" s="116"/>
      <c r="G16" s="88"/>
      <c r="H16" s="89"/>
      <c r="I16" s="86">
        <f t="shared" si="0"/>
        <v>0</v>
      </c>
      <c r="J16" s="118"/>
      <c r="K16" s="118"/>
      <c r="L16" s="118"/>
      <c r="M16" s="118"/>
      <c r="N16" s="118"/>
      <c r="O16" s="118"/>
      <c r="P16" s="118"/>
      <c r="Q16" s="120"/>
      <c r="R16" s="120"/>
      <c r="S16" s="120"/>
      <c r="T16" s="120"/>
    </row>
    <row r="17" spans="1:20" ht="14.45">
      <c r="A17" s="131"/>
      <c r="B17" s="131"/>
      <c r="C17" s="131"/>
      <c r="D17" s="131"/>
      <c r="E17" s="131"/>
      <c r="F17" s="116"/>
      <c r="G17" s="88"/>
      <c r="H17" s="90"/>
      <c r="I17" s="86">
        <f t="shared" si="0"/>
        <v>0</v>
      </c>
      <c r="J17" s="118"/>
      <c r="K17" s="118"/>
      <c r="L17" s="118"/>
      <c r="M17" s="118"/>
      <c r="N17" s="118"/>
      <c r="O17" s="118"/>
      <c r="P17" s="118"/>
      <c r="Q17" s="120"/>
      <c r="R17" s="120"/>
      <c r="S17" s="120"/>
      <c r="T17" s="120"/>
    </row>
    <row r="18" spans="1:20" ht="14.45">
      <c r="A18" s="131"/>
      <c r="B18" s="131"/>
      <c r="C18" s="131"/>
      <c r="D18" s="131"/>
      <c r="E18" s="131"/>
      <c r="F18" s="116"/>
      <c r="G18" s="88"/>
      <c r="H18" s="90"/>
      <c r="I18" s="86">
        <f t="shared" si="0"/>
        <v>0</v>
      </c>
      <c r="J18" s="118"/>
      <c r="K18" s="118"/>
      <c r="L18" s="118"/>
      <c r="M18" s="118"/>
      <c r="N18" s="118"/>
      <c r="O18" s="118"/>
      <c r="P18" s="118"/>
      <c r="Q18" s="120"/>
      <c r="R18" s="120"/>
      <c r="S18" s="120"/>
      <c r="T18" s="120"/>
    </row>
    <row r="19" spans="1:20" ht="14.45">
      <c r="A19" s="131"/>
      <c r="B19" s="131"/>
      <c r="C19" s="131"/>
      <c r="D19" s="131"/>
      <c r="E19" s="131"/>
      <c r="F19" s="116"/>
      <c r="G19" s="87"/>
      <c r="H19" s="88"/>
      <c r="I19" s="86">
        <f t="shared" si="0"/>
        <v>0</v>
      </c>
      <c r="J19" s="118"/>
      <c r="K19" s="118"/>
      <c r="L19" s="118"/>
      <c r="M19" s="118"/>
      <c r="N19" s="118"/>
      <c r="O19" s="118"/>
      <c r="P19" s="118"/>
      <c r="Q19" s="120"/>
      <c r="R19" s="120"/>
      <c r="S19" s="120"/>
      <c r="T19" s="120"/>
    </row>
    <row r="20" spans="1:20" ht="14.45">
      <c r="A20" s="131"/>
      <c r="B20" s="131"/>
      <c r="C20" s="131"/>
      <c r="D20" s="131"/>
      <c r="E20" s="131"/>
      <c r="F20" s="116"/>
      <c r="G20" s="88"/>
      <c r="H20" s="90"/>
      <c r="I20" s="86">
        <f t="shared" si="0"/>
        <v>0</v>
      </c>
      <c r="J20" s="118"/>
      <c r="K20" s="118"/>
      <c r="L20" s="118"/>
      <c r="M20" s="118"/>
      <c r="N20" s="118"/>
      <c r="O20" s="118"/>
      <c r="P20" s="118"/>
      <c r="Q20" s="120"/>
      <c r="R20" s="120"/>
      <c r="S20" s="120"/>
      <c r="T20" s="120"/>
    </row>
    <row r="21" spans="1:20" ht="14.45">
      <c r="A21" s="132" t="s">
        <v>7</v>
      </c>
      <c r="B21" s="133"/>
      <c r="C21" s="133"/>
      <c r="D21" s="133"/>
      <c r="E21" s="133"/>
      <c r="F21" s="116"/>
      <c r="G21" s="81">
        <f>SUM(G11:G20)</f>
        <v>0</v>
      </c>
      <c r="H21" s="81">
        <f>SUM(H11:H20)</f>
        <v>0</v>
      </c>
      <c r="I21" s="81">
        <f t="shared" si="0"/>
        <v>0</v>
      </c>
      <c r="J21" s="118"/>
      <c r="K21" s="118"/>
      <c r="L21" s="118"/>
      <c r="M21" s="118"/>
      <c r="N21" s="118"/>
      <c r="O21" s="118"/>
      <c r="P21" s="118"/>
      <c r="Q21" s="120"/>
      <c r="R21" s="120"/>
      <c r="S21" s="120"/>
      <c r="T21" s="120"/>
    </row>
    <row r="22" spans="1:20" ht="14.45">
      <c r="A22" s="116"/>
      <c r="B22" s="116"/>
      <c r="C22" s="116"/>
      <c r="D22" s="116"/>
      <c r="E22" s="116"/>
      <c r="F22" s="116"/>
      <c r="G22" s="116"/>
      <c r="H22" s="116"/>
      <c r="I22" s="116"/>
      <c r="J22" s="118"/>
      <c r="K22" s="118"/>
      <c r="L22" s="118"/>
      <c r="M22" s="118"/>
      <c r="N22" s="118"/>
      <c r="O22" s="118"/>
      <c r="P22" s="118"/>
      <c r="Q22" s="120"/>
      <c r="R22" s="120"/>
      <c r="S22" s="120"/>
      <c r="T22" s="120"/>
    </row>
    <row r="23" spans="1:20" ht="14.45">
      <c r="A23" s="129" t="s">
        <v>8</v>
      </c>
      <c r="B23" s="130"/>
      <c r="C23" s="130"/>
      <c r="D23" s="130"/>
      <c r="E23" s="130"/>
      <c r="F23" s="116"/>
      <c r="G23" s="128"/>
      <c r="H23" s="128"/>
      <c r="I23" s="128"/>
      <c r="J23" s="118"/>
      <c r="K23" s="118"/>
      <c r="L23" s="118"/>
      <c r="M23" s="118"/>
      <c r="N23" s="118"/>
      <c r="O23" s="118"/>
      <c r="P23" s="118"/>
      <c r="Q23" s="120"/>
      <c r="R23" s="120"/>
      <c r="S23" s="120"/>
      <c r="T23" s="120"/>
    </row>
    <row r="24" spans="1:20" ht="14.45">
      <c r="A24" s="131"/>
      <c r="B24" s="131"/>
      <c r="C24" s="131"/>
      <c r="D24" s="131"/>
      <c r="E24" s="131"/>
      <c r="F24" s="116"/>
      <c r="G24" s="88"/>
      <c r="H24" s="90"/>
      <c r="I24" s="91">
        <f>G24+H24</f>
        <v>0</v>
      </c>
      <c r="J24" s="118"/>
      <c r="K24" s="118"/>
      <c r="L24" s="118"/>
      <c r="M24" s="118"/>
      <c r="N24" s="118"/>
      <c r="O24" s="118"/>
      <c r="P24" s="118"/>
      <c r="Q24" s="120"/>
      <c r="R24" s="120"/>
      <c r="S24" s="120"/>
      <c r="T24" s="120"/>
    </row>
    <row r="25" spans="1:20" ht="14.45">
      <c r="A25" s="131"/>
      <c r="B25" s="131"/>
      <c r="C25" s="131"/>
      <c r="D25" s="131"/>
      <c r="E25" s="131"/>
      <c r="F25" s="116"/>
      <c r="G25" s="88"/>
      <c r="H25" s="90"/>
      <c r="I25" s="91">
        <f t="shared" ref="I25:I34" si="1">G25+H25</f>
        <v>0</v>
      </c>
      <c r="J25" s="118"/>
      <c r="K25" s="118"/>
      <c r="L25" s="118"/>
      <c r="M25" s="118"/>
      <c r="N25" s="118"/>
      <c r="O25" s="118"/>
      <c r="P25" s="118"/>
      <c r="Q25" s="120"/>
      <c r="R25" s="120"/>
      <c r="S25" s="120"/>
      <c r="T25" s="120"/>
    </row>
    <row r="26" spans="1:20" ht="14.45">
      <c r="A26" s="131"/>
      <c r="B26" s="131"/>
      <c r="C26" s="131"/>
      <c r="D26" s="131"/>
      <c r="E26" s="131"/>
      <c r="F26" s="116"/>
      <c r="G26" s="88"/>
      <c r="H26" s="90"/>
      <c r="I26" s="91">
        <f t="shared" si="1"/>
        <v>0</v>
      </c>
      <c r="J26" s="118"/>
      <c r="K26" s="118"/>
      <c r="L26" s="118"/>
      <c r="M26" s="118"/>
      <c r="N26" s="118"/>
      <c r="O26" s="118"/>
      <c r="P26" s="118"/>
      <c r="Q26" s="120"/>
      <c r="R26" s="120"/>
      <c r="S26" s="120"/>
      <c r="T26" s="120"/>
    </row>
    <row r="27" spans="1:20" ht="14.45">
      <c r="A27" s="131"/>
      <c r="B27" s="131"/>
      <c r="C27" s="131"/>
      <c r="D27" s="131"/>
      <c r="E27" s="131"/>
      <c r="F27" s="116"/>
      <c r="G27" s="88"/>
      <c r="H27" s="90"/>
      <c r="I27" s="91">
        <f t="shared" si="1"/>
        <v>0</v>
      </c>
      <c r="J27" s="118"/>
      <c r="K27" s="118"/>
      <c r="L27" s="118"/>
      <c r="M27" s="118"/>
      <c r="N27" s="118"/>
      <c r="O27" s="118"/>
      <c r="P27" s="118"/>
      <c r="Q27" s="120"/>
      <c r="R27" s="120"/>
      <c r="S27" s="120"/>
      <c r="T27" s="120"/>
    </row>
    <row r="28" spans="1:20" ht="14.45">
      <c r="A28" s="131"/>
      <c r="B28" s="131"/>
      <c r="C28" s="131"/>
      <c r="D28" s="131"/>
      <c r="E28" s="131"/>
      <c r="F28" s="116"/>
      <c r="G28" s="88"/>
      <c r="H28" s="90"/>
      <c r="I28" s="91">
        <f t="shared" si="1"/>
        <v>0</v>
      </c>
      <c r="J28" s="118"/>
      <c r="K28" s="118"/>
      <c r="L28" s="118"/>
      <c r="M28" s="118"/>
      <c r="N28" s="118"/>
      <c r="O28" s="118"/>
      <c r="P28" s="118"/>
      <c r="Q28" s="120"/>
      <c r="R28" s="120"/>
      <c r="S28" s="120"/>
      <c r="T28" s="120"/>
    </row>
    <row r="29" spans="1:20" ht="14.45">
      <c r="A29" s="131"/>
      <c r="B29" s="131"/>
      <c r="C29" s="131"/>
      <c r="D29" s="131"/>
      <c r="E29" s="131"/>
      <c r="F29" s="116"/>
      <c r="G29" s="88"/>
      <c r="H29" s="90"/>
      <c r="I29" s="91">
        <f t="shared" si="1"/>
        <v>0</v>
      </c>
      <c r="J29" s="118"/>
      <c r="K29" s="118"/>
      <c r="L29" s="118"/>
      <c r="M29" s="118"/>
      <c r="N29" s="118"/>
      <c r="O29" s="118"/>
      <c r="P29" s="118"/>
      <c r="Q29" s="120"/>
      <c r="R29" s="120"/>
      <c r="S29" s="120"/>
      <c r="T29" s="120"/>
    </row>
    <row r="30" spans="1:20" ht="14.45">
      <c r="A30" s="131"/>
      <c r="B30" s="131"/>
      <c r="C30" s="131"/>
      <c r="D30" s="131"/>
      <c r="E30" s="131"/>
      <c r="F30" s="116"/>
      <c r="G30" s="88"/>
      <c r="H30" s="90"/>
      <c r="I30" s="91">
        <f t="shared" si="1"/>
        <v>0</v>
      </c>
      <c r="J30" s="118"/>
      <c r="K30" s="118"/>
      <c r="L30" s="118"/>
      <c r="M30" s="118"/>
      <c r="N30" s="118"/>
      <c r="O30" s="118"/>
      <c r="P30" s="118"/>
      <c r="Q30" s="120"/>
      <c r="R30" s="120"/>
      <c r="S30" s="120"/>
      <c r="T30" s="120"/>
    </row>
    <row r="31" spans="1:20" ht="14.45">
      <c r="A31" s="131"/>
      <c r="B31" s="131"/>
      <c r="C31" s="131"/>
      <c r="D31" s="131"/>
      <c r="E31" s="131"/>
      <c r="F31" s="116"/>
      <c r="G31" s="88"/>
      <c r="H31" s="90"/>
      <c r="I31" s="91">
        <f t="shared" si="1"/>
        <v>0</v>
      </c>
      <c r="J31" s="118"/>
      <c r="K31" s="118"/>
      <c r="L31" s="118"/>
      <c r="M31" s="118"/>
      <c r="N31" s="118"/>
      <c r="O31" s="118"/>
      <c r="P31" s="118"/>
      <c r="Q31" s="120"/>
      <c r="R31" s="120"/>
      <c r="S31" s="120"/>
      <c r="T31" s="120"/>
    </row>
    <row r="32" spans="1:20" ht="14.45">
      <c r="A32" s="131"/>
      <c r="B32" s="131"/>
      <c r="C32" s="131"/>
      <c r="D32" s="131"/>
      <c r="E32" s="131"/>
      <c r="F32" s="116"/>
      <c r="G32" s="88"/>
      <c r="H32" s="90"/>
      <c r="I32" s="91">
        <f>G32+H32</f>
        <v>0</v>
      </c>
      <c r="J32" s="118"/>
      <c r="K32" s="118"/>
      <c r="L32" s="118"/>
      <c r="M32" s="118"/>
      <c r="N32" s="118"/>
      <c r="O32" s="118"/>
      <c r="P32" s="118"/>
      <c r="Q32" s="120"/>
      <c r="R32" s="120"/>
      <c r="S32" s="120"/>
      <c r="T32" s="120"/>
    </row>
    <row r="33" spans="1:20" ht="14.45">
      <c r="A33" s="131"/>
      <c r="B33" s="131"/>
      <c r="C33" s="131"/>
      <c r="D33" s="131"/>
      <c r="E33" s="131"/>
      <c r="F33" s="116"/>
      <c r="G33" s="88"/>
      <c r="H33" s="90"/>
      <c r="I33" s="91">
        <f t="shared" si="1"/>
        <v>0</v>
      </c>
      <c r="J33" s="118"/>
      <c r="K33" s="118"/>
      <c r="L33" s="118"/>
      <c r="M33" s="118"/>
      <c r="N33" s="118"/>
      <c r="O33" s="118"/>
      <c r="P33" s="118"/>
      <c r="Q33" s="120"/>
      <c r="R33" s="120"/>
      <c r="S33" s="120"/>
      <c r="T33" s="120"/>
    </row>
    <row r="34" spans="1:20" ht="14.45">
      <c r="A34" s="132" t="s">
        <v>9</v>
      </c>
      <c r="B34" s="133"/>
      <c r="C34" s="133"/>
      <c r="D34" s="133"/>
      <c r="E34" s="133"/>
      <c r="F34" s="116"/>
      <c r="G34" s="81">
        <f>SUM(G24:G33)</f>
        <v>0</v>
      </c>
      <c r="H34" s="81">
        <f>SUM(H24:H33)</f>
        <v>0</v>
      </c>
      <c r="I34" s="81">
        <f t="shared" si="1"/>
        <v>0</v>
      </c>
      <c r="J34" s="118"/>
      <c r="K34" s="118"/>
      <c r="L34" s="118"/>
      <c r="M34" s="118"/>
      <c r="N34" s="118"/>
      <c r="O34" s="118"/>
      <c r="P34" s="118"/>
      <c r="Q34" s="120"/>
      <c r="R34" s="120"/>
      <c r="S34" s="120"/>
      <c r="T34" s="120"/>
    </row>
    <row r="35" spans="1:20" ht="14.45">
      <c r="A35" s="116"/>
      <c r="B35" s="116"/>
      <c r="C35" s="116"/>
      <c r="D35" s="116"/>
      <c r="E35" s="116"/>
      <c r="F35" s="116"/>
      <c r="G35" s="116"/>
      <c r="H35" s="116"/>
      <c r="I35" s="116"/>
      <c r="J35" s="118"/>
      <c r="K35" s="118"/>
      <c r="L35" s="118"/>
      <c r="M35" s="118"/>
      <c r="N35" s="118"/>
      <c r="O35" s="118"/>
      <c r="P35" s="118"/>
      <c r="Q35" s="120"/>
      <c r="R35" s="120"/>
      <c r="S35" s="120"/>
      <c r="T35" s="120"/>
    </row>
    <row r="36" spans="1:20" ht="14.45">
      <c r="A36" s="129" t="s">
        <v>10</v>
      </c>
      <c r="B36" s="130"/>
      <c r="C36" s="130"/>
      <c r="D36" s="130"/>
      <c r="E36" s="130"/>
      <c r="F36" s="116"/>
      <c r="G36" s="128"/>
      <c r="H36" s="128"/>
      <c r="I36" s="128"/>
      <c r="J36" s="118"/>
      <c r="K36" s="118"/>
      <c r="L36" s="118"/>
      <c r="M36" s="118"/>
      <c r="N36" s="118"/>
      <c r="O36" s="118"/>
      <c r="P36" s="118"/>
      <c r="Q36" s="120"/>
      <c r="R36" s="120"/>
      <c r="S36" s="120"/>
      <c r="T36" s="120"/>
    </row>
    <row r="37" spans="1:20" ht="15.75" customHeight="1">
      <c r="A37" s="140" t="s">
        <v>11</v>
      </c>
      <c r="B37" s="140"/>
      <c r="C37" s="140"/>
      <c r="D37" s="140"/>
      <c r="E37" s="140"/>
      <c r="F37" s="116"/>
      <c r="G37" s="88"/>
      <c r="H37" s="90"/>
      <c r="I37" s="91">
        <f t="shared" ref="I37:I46" si="2">G37+H37</f>
        <v>0</v>
      </c>
      <c r="J37" s="118"/>
      <c r="K37" s="12"/>
      <c r="L37" s="12"/>
      <c r="M37" s="12"/>
      <c r="N37" s="12"/>
      <c r="O37" s="12"/>
      <c r="P37" s="13"/>
      <c r="Q37" s="120"/>
      <c r="R37" s="120"/>
      <c r="S37" s="120"/>
      <c r="T37" s="120"/>
    </row>
    <row r="38" spans="1:20" ht="14.45">
      <c r="A38" s="131"/>
      <c r="B38" s="131"/>
      <c r="C38" s="131"/>
      <c r="D38" s="131"/>
      <c r="E38" s="131"/>
      <c r="F38" s="116"/>
      <c r="G38" s="88"/>
      <c r="H38" s="90"/>
      <c r="I38" s="91">
        <f t="shared" si="2"/>
        <v>0</v>
      </c>
      <c r="J38" s="118"/>
      <c r="K38" s="12"/>
      <c r="L38" s="12"/>
      <c r="M38" s="12"/>
      <c r="N38" s="12"/>
      <c r="O38" s="12"/>
      <c r="P38" s="13"/>
      <c r="Q38" s="120"/>
      <c r="R38" s="120"/>
      <c r="S38" s="120"/>
      <c r="T38" s="120"/>
    </row>
    <row r="39" spans="1:20" ht="14.45">
      <c r="A39" s="131"/>
      <c r="B39" s="131"/>
      <c r="C39" s="131"/>
      <c r="D39" s="131"/>
      <c r="E39" s="131"/>
      <c r="F39" s="116"/>
      <c r="G39" s="88"/>
      <c r="H39" s="90"/>
      <c r="I39" s="91">
        <f t="shared" si="2"/>
        <v>0</v>
      </c>
      <c r="J39" s="118"/>
      <c r="K39" s="12"/>
      <c r="L39" s="12"/>
      <c r="M39" s="12"/>
      <c r="N39" s="12"/>
      <c r="O39" s="12"/>
      <c r="P39" s="13"/>
      <c r="Q39" s="120"/>
      <c r="R39" s="120"/>
      <c r="S39" s="120"/>
      <c r="T39" s="120"/>
    </row>
    <row r="40" spans="1:20" ht="14.45">
      <c r="A40" s="131"/>
      <c r="B40" s="131"/>
      <c r="C40" s="131"/>
      <c r="D40" s="131"/>
      <c r="E40" s="131"/>
      <c r="F40" s="116"/>
      <c r="G40" s="88"/>
      <c r="H40" s="90"/>
      <c r="I40" s="91">
        <f t="shared" si="2"/>
        <v>0</v>
      </c>
      <c r="J40" s="118"/>
      <c r="K40" s="12"/>
      <c r="L40" s="12"/>
      <c r="M40" s="12"/>
      <c r="N40" s="12"/>
      <c r="O40" s="12"/>
      <c r="P40" s="13"/>
      <c r="Q40" s="120"/>
      <c r="R40" s="120"/>
      <c r="S40" s="120"/>
      <c r="T40" s="120"/>
    </row>
    <row r="41" spans="1:20" ht="14.45">
      <c r="A41" s="131"/>
      <c r="B41" s="131"/>
      <c r="C41" s="131"/>
      <c r="D41" s="131"/>
      <c r="E41" s="131"/>
      <c r="F41" s="116"/>
      <c r="G41" s="88"/>
      <c r="H41" s="90"/>
      <c r="I41" s="91">
        <f t="shared" si="2"/>
        <v>0</v>
      </c>
      <c r="J41" s="118"/>
      <c r="K41" s="12"/>
      <c r="L41" s="12"/>
      <c r="M41" s="12"/>
      <c r="N41" s="12"/>
      <c r="O41" s="12"/>
      <c r="P41" s="13"/>
      <c r="Q41" s="120"/>
      <c r="R41" s="120"/>
      <c r="S41" s="120"/>
      <c r="T41" s="120"/>
    </row>
    <row r="42" spans="1:20" ht="14.45">
      <c r="A42" s="131"/>
      <c r="B42" s="131"/>
      <c r="C42" s="131"/>
      <c r="D42" s="131"/>
      <c r="E42" s="131"/>
      <c r="F42" s="116"/>
      <c r="G42" s="88"/>
      <c r="H42" s="90"/>
      <c r="I42" s="91">
        <f t="shared" si="2"/>
        <v>0</v>
      </c>
      <c r="J42" s="118"/>
      <c r="K42" s="13"/>
      <c r="L42" s="13"/>
      <c r="M42" s="13"/>
      <c r="N42" s="13"/>
      <c r="O42" s="13"/>
      <c r="P42" s="13"/>
      <c r="Q42" s="120"/>
      <c r="R42" s="120"/>
      <c r="S42" s="120"/>
      <c r="T42" s="120"/>
    </row>
    <row r="43" spans="1:20" ht="14.45">
      <c r="A43" s="131"/>
      <c r="B43" s="131"/>
      <c r="C43" s="131"/>
      <c r="D43" s="131"/>
      <c r="E43" s="131"/>
      <c r="F43" s="116"/>
      <c r="G43" s="88"/>
      <c r="H43" s="90"/>
      <c r="I43" s="91">
        <f t="shared" si="2"/>
        <v>0</v>
      </c>
      <c r="J43" s="118"/>
      <c r="K43" s="13"/>
      <c r="L43" s="13"/>
      <c r="M43" s="13"/>
      <c r="N43" s="13"/>
      <c r="O43" s="13"/>
      <c r="P43" s="13"/>
      <c r="Q43" s="120"/>
      <c r="R43" s="120"/>
      <c r="S43" s="120"/>
      <c r="T43" s="120"/>
    </row>
    <row r="44" spans="1:20" ht="14.45">
      <c r="A44" s="131"/>
      <c r="B44" s="131"/>
      <c r="C44" s="131"/>
      <c r="D44" s="131"/>
      <c r="E44" s="131"/>
      <c r="F44" s="116"/>
      <c r="G44" s="88"/>
      <c r="H44" s="90"/>
      <c r="I44" s="91">
        <f t="shared" si="2"/>
        <v>0</v>
      </c>
      <c r="J44" s="118"/>
      <c r="K44" s="13"/>
      <c r="L44" s="13"/>
      <c r="M44" s="13"/>
      <c r="N44" s="13"/>
      <c r="O44" s="13"/>
      <c r="P44" s="13"/>
      <c r="Q44" s="120"/>
      <c r="R44" s="120"/>
      <c r="S44" s="120"/>
      <c r="T44" s="120"/>
    </row>
    <row r="45" spans="1:20" ht="14.45">
      <c r="A45" s="131"/>
      <c r="B45" s="131"/>
      <c r="C45" s="131"/>
      <c r="D45" s="131"/>
      <c r="E45" s="131"/>
      <c r="F45" s="116"/>
      <c r="G45" s="88"/>
      <c r="H45" s="90"/>
      <c r="I45" s="91">
        <f t="shared" si="2"/>
        <v>0</v>
      </c>
      <c r="J45" s="118"/>
      <c r="K45" s="13"/>
      <c r="L45" s="13"/>
      <c r="M45" s="13"/>
      <c r="N45" s="13"/>
      <c r="O45" s="13"/>
      <c r="P45" s="13"/>
      <c r="Q45" s="120"/>
      <c r="R45" s="120"/>
      <c r="S45" s="120"/>
      <c r="T45" s="120"/>
    </row>
    <row r="46" spans="1:20" ht="14.45">
      <c r="A46" s="132" t="s">
        <v>12</v>
      </c>
      <c r="B46" s="133"/>
      <c r="C46" s="133"/>
      <c r="D46" s="133"/>
      <c r="E46" s="133"/>
      <c r="F46" s="116"/>
      <c r="G46" s="81">
        <f>SUM(G37:G45)</f>
        <v>0</v>
      </c>
      <c r="H46" s="81">
        <f>SUM(H37:H45)</f>
        <v>0</v>
      </c>
      <c r="I46" s="81">
        <f t="shared" si="2"/>
        <v>0</v>
      </c>
      <c r="J46" s="118"/>
      <c r="K46" s="13"/>
      <c r="L46" s="13"/>
      <c r="M46" s="13"/>
      <c r="N46" s="13"/>
      <c r="O46" s="13"/>
      <c r="P46" s="13"/>
      <c r="Q46" s="120"/>
      <c r="R46" s="120"/>
      <c r="S46" s="120"/>
      <c r="T46" s="120"/>
    </row>
    <row r="47" spans="1:20" ht="14.45">
      <c r="A47" s="116"/>
      <c r="B47" s="116"/>
      <c r="C47" s="116"/>
      <c r="D47" s="116"/>
      <c r="E47" s="116"/>
      <c r="F47" s="116"/>
      <c r="G47" s="116"/>
      <c r="H47" s="116"/>
      <c r="I47" s="116"/>
      <c r="J47" s="118"/>
      <c r="K47" s="118"/>
      <c r="L47" s="118"/>
      <c r="M47" s="118"/>
      <c r="N47" s="118"/>
      <c r="O47" s="118"/>
      <c r="P47" s="118"/>
      <c r="Q47" s="120"/>
      <c r="R47" s="120"/>
      <c r="S47" s="120"/>
      <c r="T47" s="120"/>
    </row>
    <row r="48" spans="1:20" ht="13.9" customHeight="1">
      <c r="A48" s="129" t="s">
        <v>13</v>
      </c>
      <c r="B48" s="129"/>
      <c r="C48" s="129"/>
      <c r="D48" s="129"/>
      <c r="E48" s="129"/>
      <c r="F48" s="116"/>
      <c r="G48" s="128"/>
      <c r="H48" s="128"/>
      <c r="I48" s="128"/>
      <c r="J48" s="118"/>
      <c r="K48" s="12"/>
      <c r="L48" s="12"/>
      <c r="M48" s="12"/>
      <c r="N48" s="12"/>
      <c r="O48" s="12"/>
      <c r="P48" s="118"/>
      <c r="Q48" s="120"/>
      <c r="R48" s="120"/>
      <c r="S48" s="120"/>
      <c r="T48" s="120"/>
    </row>
    <row r="49" spans="1:20" ht="14.45">
      <c r="A49" s="131" t="s">
        <v>14</v>
      </c>
      <c r="B49" s="131"/>
      <c r="C49" s="131"/>
      <c r="D49" s="131"/>
      <c r="E49" s="131"/>
      <c r="F49" s="116"/>
      <c r="G49" s="88"/>
      <c r="H49" s="90"/>
      <c r="I49" s="91">
        <f t="shared" ref="I49:I54" si="3">G49+H49</f>
        <v>0</v>
      </c>
      <c r="J49" s="118"/>
      <c r="K49" s="12"/>
      <c r="L49" s="12"/>
      <c r="M49" s="12"/>
      <c r="N49" s="12"/>
      <c r="O49" s="12"/>
      <c r="P49" s="118"/>
      <c r="Q49" s="120"/>
      <c r="R49" s="120"/>
      <c r="S49" s="120"/>
      <c r="T49" s="120"/>
    </row>
    <row r="50" spans="1:20" ht="14.45">
      <c r="A50" s="131"/>
      <c r="B50" s="131"/>
      <c r="C50" s="131"/>
      <c r="D50" s="131"/>
      <c r="E50" s="131"/>
      <c r="F50" s="116"/>
      <c r="G50" s="88"/>
      <c r="H50" s="90"/>
      <c r="I50" s="91">
        <f t="shared" si="3"/>
        <v>0</v>
      </c>
      <c r="J50" s="118"/>
      <c r="K50" s="12"/>
      <c r="L50" s="12"/>
      <c r="M50" s="12"/>
      <c r="N50" s="12"/>
      <c r="O50" s="12"/>
      <c r="P50" s="118"/>
      <c r="Q50" s="120"/>
      <c r="R50" s="120"/>
      <c r="S50" s="120"/>
      <c r="T50" s="120"/>
    </row>
    <row r="51" spans="1:20" ht="14.45">
      <c r="A51" s="131"/>
      <c r="B51" s="131"/>
      <c r="C51" s="131"/>
      <c r="D51" s="131"/>
      <c r="E51" s="131"/>
      <c r="F51" s="116"/>
      <c r="G51" s="88"/>
      <c r="H51" s="90"/>
      <c r="I51" s="91">
        <f t="shared" si="3"/>
        <v>0</v>
      </c>
      <c r="J51" s="118"/>
      <c r="K51" s="12"/>
      <c r="L51" s="12"/>
      <c r="M51" s="12"/>
      <c r="N51" s="12"/>
      <c r="O51" s="12"/>
      <c r="P51" s="118"/>
      <c r="Q51" s="120"/>
      <c r="R51" s="120"/>
      <c r="S51" s="120"/>
      <c r="T51" s="120"/>
    </row>
    <row r="52" spans="1:20" ht="14.45">
      <c r="A52" s="131"/>
      <c r="B52" s="131"/>
      <c r="C52" s="131"/>
      <c r="D52" s="131"/>
      <c r="E52" s="131"/>
      <c r="F52" s="116"/>
      <c r="G52" s="88"/>
      <c r="H52" s="90"/>
      <c r="I52" s="91">
        <f t="shared" si="3"/>
        <v>0</v>
      </c>
      <c r="J52" s="118"/>
      <c r="K52" s="118"/>
      <c r="L52" s="118"/>
      <c r="M52" s="118"/>
      <c r="N52" s="118"/>
      <c r="O52" s="118"/>
      <c r="P52" s="118"/>
      <c r="Q52" s="120"/>
      <c r="R52" s="120"/>
      <c r="S52" s="120"/>
      <c r="T52" s="120"/>
    </row>
    <row r="53" spans="1:20" ht="14.45">
      <c r="A53" s="131"/>
      <c r="B53" s="131"/>
      <c r="C53" s="131"/>
      <c r="D53" s="131"/>
      <c r="E53" s="131"/>
      <c r="F53" s="116"/>
      <c r="G53" s="88"/>
      <c r="H53" s="90"/>
      <c r="I53" s="91">
        <f t="shared" si="3"/>
        <v>0</v>
      </c>
      <c r="J53" s="118"/>
      <c r="K53" s="118"/>
      <c r="L53" s="118"/>
      <c r="M53" s="118"/>
      <c r="N53" s="118"/>
      <c r="O53" s="118"/>
      <c r="P53" s="118"/>
      <c r="Q53" s="120"/>
      <c r="R53" s="120"/>
      <c r="S53" s="120"/>
      <c r="T53" s="120"/>
    </row>
    <row r="54" spans="1:20" ht="14.45">
      <c r="A54" s="132" t="s">
        <v>15</v>
      </c>
      <c r="B54" s="132"/>
      <c r="C54" s="132"/>
      <c r="D54" s="132"/>
      <c r="E54" s="132"/>
      <c r="F54" s="116"/>
      <c r="G54" s="81">
        <f>SUM(G49:G53)</f>
        <v>0</v>
      </c>
      <c r="H54" s="81">
        <f>SUM(H49:H53)</f>
        <v>0</v>
      </c>
      <c r="I54" s="81">
        <f t="shared" si="3"/>
        <v>0</v>
      </c>
      <c r="J54" s="118"/>
      <c r="K54" s="118"/>
      <c r="L54" s="118"/>
      <c r="M54" s="118"/>
      <c r="N54" s="118"/>
      <c r="O54" s="118"/>
      <c r="P54" s="118"/>
      <c r="Q54" s="120"/>
      <c r="R54" s="120"/>
      <c r="S54" s="120"/>
      <c r="T54" s="120"/>
    </row>
    <row r="55" spans="1:20" ht="14.45">
      <c r="A55" s="116"/>
      <c r="B55" s="116"/>
      <c r="C55" s="116"/>
      <c r="D55" s="116"/>
      <c r="E55" s="116"/>
      <c r="F55" s="116"/>
      <c r="G55" s="116"/>
      <c r="H55" s="116"/>
      <c r="I55" s="116"/>
      <c r="J55" s="118"/>
      <c r="K55" s="118"/>
      <c r="L55" s="118"/>
      <c r="M55" s="118"/>
      <c r="N55" s="118"/>
      <c r="O55" s="118"/>
      <c r="P55" s="118"/>
      <c r="Q55" s="120"/>
      <c r="R55" s="120"/>
      <c r="S55" s="120"/>
      <c r="T55" s="120"/>
    </row>
    <row r="56" spans="1:20" ht="14.45">
      <c r="A56" s="129" t="s">
        <v>16</v>
      </c>
      <c r="B56" s="130"/>
      <c r="C56" s="130"/>
      <c r="D56" s="130"/>
      <c r="E56" s="130"/>
      <c r="F56" s="116"/>
      <c r="G56" s="128"/>
      <c r="H56" s="128"/>
      <c r="I56" s="128"/>
      <c r="J56" s="118"/>
      <c r="K56" s="12"/>
      <c r="L56" s="12"/>
      <c r="M56" s="12"/>
      <c r="N56" s="12"/>
      <c r="O56" s="12"/>
      <c r="P56" s="118"/>
      <c r="Q56" s="120"/>
      <c r="R56" s="120"/>
      <c r="S56" s="120"/>
      <c r="T56" s="120"/>
    </row>
    <row r="57" spans="1:20" ht="14.45">
      <c r="A57" s="131"/>
      <c r="B57" s="131"/>
      <c r="C57" s="131"/>
      <c r="D57" s="131"/>
      <c r="E57" s="131"/>
      <c r="F57" s="116"/>
      <c r="G57" s="88"/>
      <c r="H57" s="88"/>
      <c r="I57" s="91">
        <f t="shared" ref="I57:I63" si="4">G57+H57</f>
        <v>0</v>
      </c>
      <c r="J57" s="118"/>
      <c r="K57" s="12"/>
      <c r="L57" s="12"/>
      <c r="M57" s="12"/>
      <c r="N57" s="12"/>
      <c r="O57" s="12"/>
      <c r="P57" s="118"/>
      <c r="Q57" s="120"/>
      <c r="R57" s="120"/>
      <c r="S57" s="120"/>
      <c r="T57" s="120"/>
    </row>
    <row r="58" spans="1:20" ht="14.45">
      <c r="A58" s="131"/>
      <c r="B58" s="131"/>
      <c r="C58" s="131"/>
      <c r="D58" s="131"/>
      <c r="E58" s="131"/>
      <c r="F58" s="116"/>
      <c r="G58" s="88"/>
      <c r="H58" s="88"/>
      <c r="I58" s="91">
        <f t="shared" si="4"/>
        <v>0</v>
      </c>
      <c r="J58" s="118"/>
      <c r="K58" s="118"/>
      <c r="L58" s="118"/>
      <c r="M58" s="118"/>
      <c r="N58" s="118"/>
      <c r="O58" s="118"/>
      <c r="P58" s="118"/>
      <c r="Q58" s="120"/>
      <c r="R58" s="120"/>
      <c r="S58" s="120"/>
      <c r="T58" s="120"/>
    </row>
    <row r="59" spans="1:20" ht="14.45">
      <c r="A59" s="131"/>
      <c r="B59" s="131"/>
      <c r="C59" s="131"/>
      <c r="D59" s="131"/>
      <c r="E59" s="131"/>
      <c r="F59" s="116"/>
      <c r="G59" s="88"/>
      <c r="H59" s="88"/>
      <c r="I59" s="91">
        <f t="shared" si="4"/>
        <v>0</v>
      </c>
      <c r="J59" s="118"/>
      <c r="K59" s="118"/>
      <c r="L59" s="118"/>
      <c r="M59" s="118"/>
      <c r="N59" s="118"/>
      <c r="O59" s="118"/>
      <c r="P59" s="118"/>
      <c r="Q59" s="120"/>
      <c r="R59" s="120"/>
      <c r="S59" s="120"/>
      <c r="T59" s="120"/>
    </row>
    <row r="60" spans="1:20" ht="14.45">
      <c r="A60" s="131"/>
      <c r="B60" s="131"/>
      <c r="C60" s="131"/>
      <c r="D60" s="131"/>
      <c r="E60" s="131"/>
      <c r="F60" s="116"/>
      <c r="G60" s="88"/>
      <c r="H60" s="88"/>
      <c r="I60" s="91">
        <f t="shared" si="4"/>
        <v>0</v>
      </c>
      <c r="J60" s="118"/>
      <c r="K60" s="118"/>
      <c r="L60" s="118"/>
      <c r="M60" s="118"/>
      <c r="N60" s="118"/>
      <c r="O60" s="118"/>
      <c r="P60" s="118"/>
      <c r="Q60" s="120"/>
      <c r="R60" s="120"/>
      <c r="S60" s="120"/>
      <c r="T60" s="120"/>
    </row>
    <row r="61" spans="1:20" ht="14.45">
      <c r="A61" s="131"/>
      <c r="B61" s="131"/>
      <c r="C61" s="131"/>
      <c r="D61" s="131"/>
      <c r="E61" s="131"/>
      <c r="F61" s="116"/>
      <c r="G61" s="88"/>
      <c r="H61" s="88"/>
      <c r="I61" s="91">
        <f t="shared" si="4"/>
        <v>0</v>
      </c>
      <c r="J61" s="118"/>
      <c r="K61" s="118"/>
      <c r="L61" s="118"/>
      <c r="M61" s="118"/>
      <c r="N61" s="118"/>
      <c r="O61" s="118"/>
      <c r="P61" s="118"/>
      <c r="Q61" s="120"/>
      <c r="R61" s="120"/>
      <c r="S61" s="120"/>
      <c r="T61" s="120"/>
    </row>
    <row r="62" spans="1:20" ht="14.45">
      <c r="A62" s="131"/>
      <c r="B62" s="131"/>
      <c r="C62" s="131"/>
      <c r="D62" s="131"/>
      <c r="E62" s="131"/>
      <c r="F62" s="116"/>
      <c r="G62" s="88"/>
      <c r="H62" s="88"/>
      <c r="I62" s="91">
        <f t="shared" si="4"/>
        <v>0</v>
      </c>
      <c r="J62" s="118"/>
      <c r="K62" s="118"/>
      <c r="L62" s="118"/>
      <c r="M62" s="118"/>
      <c r="N62" s="118"/>
      <c r="O62" s="118"/>
      <c r="P62" s="118"/>
      <c r="Q62" s="120"/>
      <c r="R62" s="120"/>
      <c r="S62" s="120"/>
      <c r="T62" s="120"/>
    </row>
    <row r="63" spans="1:20" ht="14.45">
      <c r="A63" s="132" t="s">
        <v>17</v>
      </c>
      <c r="B63" s="133"/>
      <c r="C63" s="133"/>
      <c r="D63" s="133"/>
      <c r="E63" s="133"/>
      <c r="F63" s="116"/>
      <c r="G63" s="81">
        <f>SUM(G57:G62)</f>
        <v>0</v>
      </c>
      <c r="H63" s="81">
        <f>SUM(H57:H62)</f>
        <v>0</v>
      </c>
      <c r="I63" s="81">
        <f t="shared" si="4"/>
        <v>0</v>
      </c>
      <c r="J63" s="118"/>
      <c r="K63" s="118"/>
      <c r="L63" s="118"/>
      <c r="M63" s="118"/>
      <c r="N63" s="118"/>
      <c r="O63" s="118"/>
      <c r="P63" s="118"/>
      <c r="Q63" s="120"/>
      <c r="R63" s="120"/>
      <c r="S63" s="120"/>
      <c r="T63" s="120"/>
    </row>
    <row r="64" spans="1:20" ht="14.45">
      <c r="A64" s="116"/>
      <c r="B64" s="116"/>
      <c r="C64" s="116"/>
      <c r="D64" s="116"/>
      <c r="E64" s="116"/>
      <c r="F64" s="116"/>
      <c r="G64" s="116"/>
      <c r="H64" s="116"/>
      <c r="I64" s="116"/>
      <c r="J64" s="118"/>
      <c r="K64" s="118"/>
      <c r="L64" s="118"/>
      <c r="M64" s="118"/>
      <c r="N64" s="118"/>
      <c r="O64" s="118"/>
      <c r="P64" s="118"/>
      <c r="Q64" s="120"/>
      <c r="R64" s="120"/>
      <c r="S64" s="120"/>
      <c r="T64" s="120"/>
    </row>
    <row r="65" spans="1:20" ht="14.45">
      <c r="A65" s="129" t="s">
        <v>18</v>
      </c>
      <c r="B65" s="130"/>
      <c r="C65" s="130"/>
      <c r="D65" s="130"/>
      <c r="E65" s="130"/>
      <c r="F65" s="116"/>
      <c r="G65" s="128"/>
      <c r="H65" s="128"/>
      <c r="I65" s="128"/>
      <c r="J65" s="118"/>
      <c r="K65" s="118"/>
      <c r="L65" s="118"/>
      <c r="M65" s="118"/>
      <c r="N65" s="118"/>
      <c r="O65" s="118"/>
      <c r="P65" s="118"/>
      <c r="Q65" s="120"/>
      <c r="R65" s="120"/>
      <c r="S65" s="120"/>
      <c r="T65" s="120"/>
    </row>
    <row r="66" spans="1:20" ht="12.75" customHeight="1">
      <c r="A66" s="131"/>
      <c r="B66" s="131"/>
      <c r="C66" s="131"/>
      <c r="D66" s="131"/>
      <c r="E66" s="131"/>
      <c r="F66" s="116"/>
      <c r="G66" s="84"/>
      <c r="H66" s="92"/>
      <c r="I66" s="91">
        <f>G66+H66</f>
        <v>0</v>
      </c>
      <c r="J66" s="118"/>
      <c r="K66" s="12"/>
      <c r="L66" s="13"/>
      <c r="M66" s="13"/>
      <c r="N66" s="13"/>
      <c r="O66" s="13"/>
      <c r="P66" s="13"/>
      <c r="Q66" s="120"/>
      <c r="R66" s="120"/>
      <c r="S66" s="120"/>
      <c r="T66" s="120"/>
    </row>
    <row r="67" spans="1:20" ht="14.45">
      <c r="A67" s="131"/>
      <c r="B67" s="131"/>
      <c r="C67" s="131"/>
      <c r="D67" s="131"/>
      <c r="E67" s="131"/>
      <c r="F67" s="116"/>
      <c r="G67" s="88"/>
      <c r="H67" s="90"/>
      <c r="I67" s="91">
        <f t="shared" ref="I67:I76" si="5">G67+H67</f>
        <v>0</v>
      </c>
      <c r="J67" s="118"/>
      <c r="K67" s="13"/>
      <c r="L67" s="13"/>
      <c r="M67" s="13"/>
      <c r="N67" s="13"/>
      <c r="O67" s="13"/>
      <c r="P67" s="13"/>
      <c r="Q67" s="120"/>
      <c r="R67" s="120"/>
      <c r="S67" s="120"/>
      <c r="T67" s="120"/>
    </row>
    <row r="68" spans="1:20" ht="14.45">
      <c r="A68" s="131"/>
      <c r="B68" s="131"/>
      <c r="C68" s="131"/>
      <c r="D68" s="131"/>
      <c r="E68" s="131"/>
      <c r="F68" s="116"/>
      <c r="G68" s="88"/>
      <c r="H68" s="90"/>
      <c r="I68" s="91">
        <f t="shared" si="5"/>
        <v>0</v>
      </c>
      <c r="J68" s="118"/>
      <c r="K68" s="13"/>
      <c r="L68" s="13"/>
      <c r="M68" s="13"/>
      <c r="N68" s="13"/>
      <c r="O68" s="13"/>
      <c r="P68" s="13"/>
      <c r="Q68" s="120"/>
      <c r="R68" s="120"/>
      <c r="S68" s="120"/>
      <c r="T68" s="120"/>
    </row>
    <row r="69" spans="1:20" ht="14.45">
      <c r="A69" s="131"/>
      <c r="B69" s="131"/>
      <c r="C69" s="131"/>
      <c r="D69" s="131"/>
      <c r="E69" s="131"/>
      <c r="F69" s="116"/>
      <c r="G69" s="88"/>
      <c r="H69" s="90"/>
      <c r="I69" s="91">
        <f t="shared" si="5"/>
        <v>0</v>
      </c>
      <c r="J69" s="118"/>
      <c r="K69" s="13"/>
      <c r="L69" s="13"/>
      <c r="M69" s="13"/>
      <c r="N69" s="13"/>
      <c r="O69" s="13"/>
      <c r="P69" s="13"/>
      <c r="Q69" s="120"/>
      <c r="R69" s="120"/>
      <c r="S69" s="120"/>
      <c r="T69" s="120"/>
    </row>
    <row r="70" spans="1:20" ht="14.45">
      <c r="A70" s="131"/>
      <c r="B70" s="131"/>
      <c r="C70" s="131"/>
      <c r="D70" s="131"/>
      <c r="E70" s="131"/>
      <c r="F70" s="116"/>
      <c r="G70" s="88"/>
      <c r="H70" s="90"/>
      <c r="I70" s="91">
        <f t="shared" si="5"/>
        <v>0</v>
      </c>
      <c r="J70" s="118"/>
      <c r="K70" s="13"/>
      <c r="L70" s="13"/>
      <c r="M70" s="13"/>
      <c r="N70" s="13"/>
      <c r="O70" s="13"/>
      <c r="P70" s="13"/>
      <c r="Q70" s="120"/>
      <c r="R70" s="120"/>
      <c r="S70" s="120"/>
      <c r="T70" s="120"/>
    </row>
    <row r="71" spans="1:20" ht="14.45">
      <c r="A71" s="131"/>
      <c r="B71" s="131"/>
      <c r="C71" s="131"/>
      <c r="D71" s="131"/>
      <c r="E71" s="131"/>
      <c r="F71" s="116"/>
      <c r="G71" s="88"/>
      <c r="H71" s="90"/>
      <c r="I71" s="91">
        <f t="shared" si="5"/>
        <v>0</v>
      </c>
      <c r="J71" s="118"/>
      <c r="K71" s="118"/>
      <c r="L71" s="118"/>
      <c r="M71" s="118"/>
      <c r="N71" s="118"/>
      <c r="O71" s="118"/>
      <c r="P71" s="118"/>
      <c r="Q71" s="120"/>
      <c r="R71" s="120"/>
      <c r="S71" s="120"/>
      <c r="T71" s="120"/>
    </row>
    <row r="72" spans="1:20" ht="14.45">
      <c r="A72" s="131"/>
      <c r="B72" s="131"/>
      <c r="C72" s="131"/>
      <c r="D72" s="131"/>
      <c r="E72" s="131"/>
      <c r="F72" s="116"/>
      <c r="G72" s="88"/>
      <c r="H72" s="90"/>
      <c r="I72" s="91">
        <f t="shared" si="5"/>
        <v>0</v>
      </c>
      <c r="J72" s="118"/>
      <c r="K72" s="118"/>
      <c r="L72" s="118"/>
      <c r="M72" s="118"/>
      <c r="N72" s="118"/>
      <c r="O72" s="118"/>
      <c r="P72" s="118"/>
      <c r="Q72" s="120"/>
      <c r="R72" s="120"/>
      <c r="S72" s="120"/>
      <c r="T72" s="120"/>
    </row>
    <row r="73" spans="1:20" ht="14.45">
      <c r="A73" s="131"/>
      <c r="B73" s="131"/>
      <c r="C73" s="131"/>
      <c r="D73" s="131"/>
      <c r="E73" s="131"/>
      <c r="F73" s="116"/>
      <c r="G73" s="88"/>
      <c r="H73" s="90"/>
      <c r="I73" s="91">
        <f t="shared" si="5"/>
        <v>0</v>
      </c>
      <c r="J73" s="118"/>
      <c r="K73" s="118"/>
      <c r="L73" s="118"/>
      <c r="M73" s="118"/>
      <c r="N73" s="118"/>
      <c r="O73" s="118"/>
      <c r="P73" s="118"/>
      <c r="Q73" s="120"/>
      <c r="R73" s="120"/>
      <c r="S73" s="120"/>
      <c r="T73" s="120"/>
    </row>
    <row r="74" spans="1:20" ht="14.45">
      <c r="A74" s="131"/>
      <c r="B74" s="131"/>
      <c r="C74" s="131"/>
      <c r="D74" s="131"/>
      <c r="E74" s="131"/>
      <c r="F74" s="116"/>
      <c r="G74" s="88"/>
      <c r="H74" s="90"/>
      <c r="I74" s="91">
        <f t="shared" si="5"/>
        <v>0</v>
      </c>
      <c r="J74" s="118"/>
      <c r="K74" s="118"/>
      <c r="L74" s="118"/>
      <c r="M74" s="118"/>
      <c r="N74" s="118"/>
      <c r="O74" s="118"/>
      <c r="P74" s="118"/>
      <c r="Q74" s="120"/>
      <c r="R74" s="120"/>
      <c r="S74" s="120"/>
      <c r="T74" s="120"/>
    </row>
    <row r="75" spans="1:20" ht="14.45">
      <c r="A75" s="131"/>
      <c r="B75" s="131"/>
      <c r="C75" s="131"/>
      <c r="D75" s="131"/>
      <c r="E75" s="131"/>
      <c r="F75" s="116"/>
      <c r="G75" s="88"/>
      <c r="H75" s="90"/>
      <c r="I75" s="91">
        <f t="shared" si="5"/>
        <v>0</v>
      </c>
      <c r="J75" s="118"/>
      <c r="K75" s="118"/>
      <c r="L75" s="118"/>
      <c r="M75" s="118"/>
      <c r="N75" s="118"/>
      <c r="O75" s="118"/>
      <c r="P75" s="118"/>
      <c r="Q75" s="120"/>
      <c r="R75" s="120"/>
      <c r="S75" s="120"/>
      <c r="T75" s="120"/>
    </row>
    <row r="76" spans="1:20" ht="14.45">
      <c r="A76" s="132" t="s">
        <v>19</v>
      </c>
      <c r="B76" s="133"/>
      <c r="C76" s="133"/>
      <c r="D76" s="133"/>
      <c r="E76" s="133"/>
      <c r="F76" s="116"/>
      <c r="G76" s="81">
        <f>SUM(G66:G75)</f>
        <v>0</v>
      </c>
      <c r="H76" s="81">
        <f>SUM(H66:H75)</f>
        <v>0</v>
      </c>
      <c r="I76" s="81">
        <f t="shared" si="5"/>
        <v>0</v>
      </c>
      <c r="J76" s="118"/>
      <c r="K76" s="118"/>
      <c r="L76" s="118"/>
      <c r="M76" s="118"/>
      <c r="N76" s="118"/>
      <c r="O76" s="118"/>
      <c r="P76" s="118"/>
      <c r="Q76" s="120"/>
      <c r="R76" s="120"/>
      <c r="S76" s="120"/>
      <c r="T76" s="120"/>
    </row>
    <row r="77" spans="1:20" ht="14.45">
      <c r="A77" s="116"/>
      <c r="B77" s="116"/>
      <c r="C77" s="116"/>
      <c r="D77" s="116"/>
      <c r="E77" s="116"/>
      <c r="F77" s="116"/>
      <c r="G77" s="116"/>
      <c r="H77" s="116"/>
      <c r="I77" s="116"/>
      <c r="J77" s="118"/>
      <c r="K77" s="118"/>
      <c r="L77" s="118"/>
      <c r="M77" s="118"/>
      <c r="N77" s="118"/>
      <c r="O77" s="118"/>
      <c r="P77" s="118"/>
      <c r="Q77" s="120"/>
      <c r="R77" s="120"/>
      <c r="S77" s="120"/>
      <c r="T77" s="120"/>
    </row>
    <row r="78" spans="1:20" ht="14.45">
      <c r="A78" s="129" t="s">
        <v>20</v>
      </c>
      <c r="B78" s="130"/>
      <c r="C78" s="130"/>
      <c r="D78" s="130"/>
      <c r="E78" s="130"/>
      <c r="F78" s="116"/>
      <c r="G78" s="128"/>
      <c r="H78" s="128"/>
      <c r="I78" s="128"/>
      <c r="J78" s="118"/>
      <c r="K78" s="118"/>
      <c r="L78" s="118"/>
      <c r="M78" s="118"/>
      <c r="N78" s="118"/>
      <c r="O78" s="118"/>
      <c r="P78" s="118"/>
      <c r="Q78" s="120"/>
      <c r="R78" s="120"/>
      <c r="S78" s="120"/>
      <c r="T78" s="120"/>
    </row>
    <row r="79" spans="1:20" ht="14.45">
      <c r="A79" s="131"/>
      <c r="B79" s="131"/>
      <c r="C79" s="131"/>
      <c r="D79" s="131"/>
      <c r="E79" s="131"/>
      <c r="F79" s="116"/>
      <c r="G79" s="84"/>
      <c r="H79" s="92"/>
      <c r="I79" s="91">
        <f>G79+H79</f>
        <v>0</v>
      </c>
      <c r="J79" s="118"/>
      <c r="K79" s="118"/>
      <c r="L79" s="118"/>
      <c r="M79" s="118"/>
      <c r="N79" s="118"/>
      <c r="O79" s="118"/>
      <c r="P79" s="118"/>
      <c r="Q79" s="120"/>
      <c r="R79" s="120"/>
      <c r="S79" s="120"/>
      <c r="T79" s="120"/>
    </row>
    <row r="80" spans="1:20" ht="14.45">
      <c r="A80" s="131"/>
      <c r="B80" s="131"/>
      <c r="C80" s="131"/>
      <c r="D80" s="131"/>
      <c r="E80" s="131"/>
      <c r="F80" s="116"/>
      <c r="G80" s="88"/>
      <c r="H80" s="90"/>
      <c r="I80" s="91">
        <f t="shared" ref="I80:I85" si="6">G80+H80</f>
        <v>0</v>
      </c>
      <c r="J80" s="118"/>
      <c r="K80" s="118"/>
      <c r="L80" s="118"/>
      <c r="M80" s="118"/>
      <c r="N80" s="118"/>
      <c r="O80" s="118"/>
      <c r="P80" s="118"/>
      <c r="Q80" s="120"/>
      <c r="R80" s="120"/>
      <c r="S80" s="120"/>
      <c r="T80" s="120"/>
    </row>
    <row r="81" spans="1:20" ht="14.45">
      <c r="A81" s="131"/>
      <c r="B81" s="131"/>
      <c r="C81" s="131"/>
      <c r="D81" s="131"/>
      <c r="E81" s="131"/>
      <c r="F81" s="116"/>
      <c r="G81" s="88"/>
      <c r="H81" s="90"/>
      <c r="I81" s="91">
        <f t="shared" si="6"/>
        <v>0</v>
      </c>
      <c r="J81" s="118"/>
      <c r="K81" s="118"/>
      <c r="L81" s="118"/>
      <c r="M81" s="118"/>
      <c r="N81" s="118"/>
      <c r="O81" s="118"/>
      <c r="P81" s="118"/>
      <c r="Q81" s="120"/>
      <c r="R81" s="120"/>
      <c r="S81" s="120"/>
      <c r="T81" s="120"/>
    </row>
    <row r="82" spans="1:20" ht="14.45">
      <c r="A82" s="131"/>
      <c r="B82" s="131"/>
      <c r="C82" s="131"/>
      <c r="D82" s="131"/>
      <c r="E82" s="131"/>
      <c r="F82" s="116"/>
      <c r="G82" s="88"/>
      <c r="H82" s="90"/>
      <c r="I82" s="91">
        <f t="shared" si="6"/>
        <v>0</v>
      </c>
      <c r="J82" s="118"/>
      <c r="K82" s="118"/>
      <c r="L82" s="118"/>
      <c r="M82" s="118"/>
      <c r="N82" s="118"/>
      <c r="O82" s="118"/>
      <c r="P82" s="118"/>
      <c r="Q82" s="120"/>
      <c r="R82" s="120"/>
      <c r="S82" s="120"/>
      <c r="T82" s="120"/>
    </row>
    <row r="83" spans="1:20" ht="14.45">
      <c r="A83" s="131"/>
      <c r="B83" s="131"/>
      <c r="C83" s="131"/>
      <c r="D83" s="131"/>
      <c r="E83" s="131"/>
      <c r="F83" s="116"/>
      <c r="G83" s="88"/>
      <c r="H83" s="90"/>
      <c r="I83" s="91">
        <f t="shared" si="6"/>
        <v>0</v>
      </c>
      <c r="J83" s="118"/>
      <c r="K83" s="118"/>
      <c r="L83" s="118"/>
      <c r="M83" s="118"/>
      <c r="N83" s="118"/>
      <c r="O83" s="118"/>
      <c r="P83" s="118"/>
      <c r="Q83" s="120"/>
      <c r="R83" s="120"/>
      <c r="S83" s="120"/>
      <c r="T83" s="120"/>
    </row>
    <row r="84" spans="1:20" ht="14.45">
      <c r="A84" s="131"/>
      <c r="B84" s="131"/>
      <c r="C84" s="131"/>
      <c r="D84" s="131"/>
      <c r="E84" s="131"/>
      <c r="F84" s="116"/>
      <c r="G84" s="88"/>
      <c r="H84" s="90"/>
      <c r="I84" s="91">
        <f t="shared" si="6"/>
        <v>0</v>
      </c>
      <c r="J84" s="118"/>
      <c r="K84" s="118"/>
      <c r="L84" s="118"/>
      <c r="M84" s="118"/>
      <c r="N84" s="118"/>
      <c r="O84" s="118"/>
      <c r="P84" s="118"/>
      <c r="Q84" s="120"/>
      <c r="R84" s="120"/>
      <c r="S84" s="120"/>
      <c r="T84" s="120"/>
    </row>
    <row r="85" spans="1:20" ht="14.45">
      <c r="A85" s="132" t="s">
        <v>21</v>
      </c>
      <c r="B85" s="133"/>
      <c r="C85" s="133"/>
      <c r="D85" s="133"/>
      <c r="E85" s="133"/>
      <c r="F85" s="116"/>
      <c r="G85" s="81">
        <f>SUM(G79:G84)</f>
        <v>0</v>
      </c>
      <c r="H85" s="81">
        <f>SUM(H79:H84)</f>
        <v>0</v>
      </c>
      <c r="I85" s="81">
        <f t="shared" si="6"/>
        <v>0</v>
      </c>
      <c r="J85" s="118"/>
      <c r="K85" s="118"/>
      <c r="L85" s="118"/>
      <c r="M85" s="118"/>
      <c r="N85" s="118"/>
      <c r="O85" s="118"/>
      <c r="P85" s="118"/>
      <c r="Q85" s="120"/>
      <c r="R85" s="120"/>
      <c r="S85" s="120"/>
      <c r="T85" s="120"/>
    </row>
    <row r="86" spans="1:20" ht="14.45">
      <c r="A86" s="116"/>
      <c r="B86" s="116"/>
      <c r="C86" s="116"/>
      <c r="D86" s="116"/>
      <c r="E86" s="116"/>
      <c r="F86" s="116"/>
      <c r="G86" s="116"/>
      <c r="H86" s="116"/>
      <c r="I86" s="116"/>
      <c r="J86" s="118"/>
      <c r="K86" s="118"/>
      <c r="L86" s="118"/>
      <c r="M86" s="118"/>
      <c r="N86" s="118"/>
      <c r="O86" s="118"/>
      <c r="P86" s="118"/>
      <c r="Q86" s="120"/>
      <c r="R86" s="120"/>
      <c r="S86" s="120"/>
      <c r="T86" s="120"/>
    </row>
    <row r="87" spans="1:20" ht="14.45">
      <c r="A87" s="129" t="s">
        <v>22</v>
      </c>
      <c r="B87" s="130"/>
      <c r="C87" s="130"/>
      <c r="D87" s="130"/>
      <c r="E87" s="130"/>
      <c r="F87" s="116"/>
      <c r="G87" s="128"/>
      <c r="H87" s="128"/>
      <c r="I87" s="128"/>
      <c r="J87" s="118"/>
      <c r="K87" s="118"/>
      <c r="L87" s="118"/>
      <c r="M87" s="118"/>
      <c r="N87" s="118"/>
      <c r="O87" s="118"/>
      <c r="P87" s="118"/>
      <c r="Q87" s="120"/>
      <c r="R87" s="120"/>
      <c r="S87" s="120"/>
      <c r="T87" s="120"/>
    </row>
    <row r="88" spans="1:20" ht="14.45">
      <c r="A88" s="131"/>
      <c r="B88" s="131"/>
      <c r="C88" s="131"/>
      <c r="D88" s="131"/>
      <c r="E88" s="131"/>
      <c r="F88" s="116"/>
      <c r="G88" s="84"/>
      <c r="H88" s="92"/>
      <c r="I88" s="91">
        <f t="shared" ref="I88:I93" si="7">G88+H88</f>
        <v>0</v>
      </c>
      <c r="J88" s="118"/>
      <c r="K88" s="118"/>
      <c r="L88" s="118"/>
      <c r="M88" s="118"/>
      <c r="N88" s="118"/>
      <c r="O88" s="118"/>
      <c r="P88" s="118"/>
      <c r="Q88" s="120"/>
      <c r="R88" s="120"/>
      <c r="S88" s="120"/>
      <c r="T88" s="120"/>
    </row>
    <row r="89" spans="1:20" ht="14.45">
      <c r="A89" s="131"/>
      <c r="B89" s="131"/>
      <c r="C89" s="131"/>
      <c r="D89" s="131"/>
      <c r="E89" s="131"/>
      <c r="F89" s="116"/>
      <c r="G89" s="88"/>
      <c r="H89" s="90"/>
      <c r="I89" s="91">
        <f t="shared" si="7"/>
        <v>0</v>
      </c>
      <c r="J89" s="118"/>
      <c r="K89" s="118"/>
      <c r="L89" s="118"/>
      <c r="M89" s="118"/>
      <c r="N89" s="118"/>
      <c r="O89" s="118"/>
      <c r="P89" s="118"/>
      <c r="Q89" s="120"/>
      <c r="R89" s="120"/>
      <c r="S89" s="120"/>
      <c r="T89" s="120"/>
    </row>
    <row r="90" spans="1:20" ht="14.45">
      <c r="A90" s="131"/>
      <c r="B90" s="131"/>
      <c r="C90" s="131"/>
      <c r="D90" s="131"/>
      <c r="E90" s="131"/>
      <c r="F90" s="116"/>
      <c r="G90" s="88"/>
      <c r="H90" s="90"/>
      <c r="I90" s="91">
        <f t="shared" si="7"/>
        <v>0</v>
      </c>
      <c r="J90" s="118"/>
      <c r="K90" s="118"/>
      <c r="L90" s="118"/>
      <c r="M90" s="118"/>
      <c r="N90" s="118"/>
      <c r="O90" s="118"/>
      <c r="P90" s="118"/>
      <c r="Q90" s="120"/>
      <c r="R90" s="120"/>
      <c r="S90" s="120"/>
      <c r="T90" s="120"/>
    </row>
    <row r="91" spans="1:20" ht="14.45">
      <c r="A91" s="131"/>
      <c r="B91" s="131"/>
      <c r="C91" s="131"/>
      <c r="D91" s="131"/>
      <c r="E91" s="131"/>
      <c r="F91" s="116"/>
      <c r="G91" s="88"/>
      <c r="H91" s="90"/>
      <c r="I91" s="91">
        <f t="shared" si="7"/>
        <v>0</v>
      </c>
      <c r="J91" s="118"/>
      <c r="K91" s="118"/>
      <c r="L91" s="118"/>
      <c r="M91" s="118"/>
      <c r="N91" s="118"/>
      <c r="O91" s="118"/>
      <c r="P91" s="118"/>
      <c r="Q91" s="120"/>
      <c r="R91" s="120"/>
      <c r="S91" s="120"/>
      <c r="T91" s="120"/>
    </row>
    <row r="92" spans="1:20" ht="14.45">
      <c r="A92" s="131"/>
      <c r="B92" s="131"/>
      <c r="C92" s="131"/>
      <c r="D92" s="131"/>
      <c r="E92" s="131"/>
      <c r="F92" s="116"/>
      <c r="G92" s="88"/>
      <c r="H92" s="90"/>
      <c r="I92" s="91">
        <f t="shared" si="7"/>
        <v>0</v>
      </c>
      <c r="J92" s="118"/>
      <c r="K92" s="118"/>
      <c r="L92" s="118"/>
      <c r="M92" s="118"/>
      <c r="N92" s="118"/>
      <c r="O92" s="118"/>
      <c r="P92" s="118"/>
      <c r="Q92" s="120"/>
      <c r="R92" s="120"/>
      <c r="S92" s="120"/>
      <c r="T92" s="120"/>
    </row>
    <row r="93" spans="1:20" ht="14.45">
      <c r="A93" s="132" t="s">
        <v>23</v>
      </c>
      <c r="B93" s="133"/>
      <c r="C93" s="133"/>
      <c r="D93" s="133"/>
      <c r="E93" s="133"/>
      <c r="F93" s="116"/>
      <c r="G93" s="81">
        <f>SUM(G88:G92)</f>
        <v>0</v>
      </c>
      <c r="H93" s="81">
        <f>SUM(H88:H92)</f>
        <v>0</v>
      </c>
      <c r="I93" s="81">
        <f t="shared" si="7"/>
        <v>0</v>
      </c>
      <c r="J93" s="118"/>
      <c r="K93" s="118"/>
      <c r="L93" s="118"/>
      <c r="M93" s="118"/>
      <c r="N93" s="118"/>
      <c r="O93" s="118"/>
      <c r="P93" s="118"/>
      <c r="Q93" s="120"/>
      <c r="R93" s="120"/>
      <c r="S93" s="120"/>
      <c r="T93" s="120"/>
    </row>
    <row r="94" spans="1:20" ht="14.45">
      <c r="A94" s="116"/>
      <c r="B94" s="116"/>
      <c r="C94" s="116"/>
      <c r="D94" s="116"/>
      <c r="E94" s="116"/>
      <c r="F94" s="116"/>
      <c r="G94" s="116"/>
      <c r="H94" s="116"/>
      <c r="I94" s="116"/>
      <c r="J94" s="118"/>
      <c r="K94" s="118"/>
      <c r="L94" s="118"/>
      <c r="M94" s="118"/>
      <c r="N94" s="118"/>
      <c r="O94" s="118"/>
      <c r="P94" s="118"/>
      <c r="Q94" s="120"/>
      <c r="R94" s="120"/>
      <c r="S94" s="120"/>
      <c r="T94" s="120"/>
    </row>
    <row r="95" spans="1:20" ht="14.45">
      <c r="A95" s="129" t="s">
        <v>24</v>
      </c>
      <c r="B95" s="129"/>
      <c r="C95" s="129"/>
      <c r="D95" s="129"/>
      <c r="E95" s="129"/>
      <c r="F95" s="116"/>
      <c r="G95" s="128"/>
      <c r="H95" s="128"/>
      <c r="I95" s="128"/>
      <c r="J95" s="118"/>
      <c r="K95" s="118"/>
      <c r="L95" s="118"/>
      <c r="M95" s="118"/>
      <c r="N95" s="118"/>
      <c r="O95" s="118"/>
      <c r="P95" s="118"/>
      <c r="Q95" s="120"/>
      <c r="R95" s="120"/>
      <c r="S95" s="120"/>
      <c r="T95" s="120"/>
    </row>
    <row r="96" spans="1:20" ht="14.45">
      <c r="A96" s="137"/>
      <c r="B96" s="137"/>
      <c r="C96" s="137"/>
      <c r="D96" s="137"/>
      <c r="E96" s="137"/>
      <c r="F96" s="116"/>
      <c r="G96" s="93"/>
      <c r="H96" s="94"/>
      <c r="I96" s="91">
        <f t="shared" ref="I96:I101" si="8">G96+H96</f>
        <v>0</v>
      </c>
      <c r="J96" s="118"/>
      <c r="K96" s="12"/>
      <c r="L96" s="12"/>
      <c r="M96" s="12"/>
      <c r="N96" s="12"/>
      <c r="O96" s="12"/>
      <c r="P96" s="118"/>
      <c r="Q96" s="120"/>
      <c r="R96" s="120"/>
      <c r="S96" s="120"/>
      <c r="T96" s="120"/>
    </row>
    <row r="97" spans="1:20" ht="14.45">
      <c r="A97" s="136"/>
      <c r="B97" s="136"/>
      <c r="C97" s="136"/>
      <c r="D97" s="136"/>
      <c r="E97" s="136"/>
      <c r="F97" s="116"/>
      <c r="G97" s="93"/>
      <c r="H97" s="94"/>
      <c r="I97" s="91">
        <f t="shared" si="8"/>
        <v>0</v>
      </c>
      <c r="J97" s="118"/>
      <c r="K97" s="12"/>
      <c r="L97" s="12"/>
      <c r="M97" s="12"/>
      <c r="N97" s="12"/>
      <c r="O97" s="12"/>
      <c r="P97" s="118"/>
      <c r="Q97" s="120"/>
      <c r="R97" s="120"/>
      <c r="S97" s="120"/>
      <c r="T97" s="120"/>
    </row>
    <row r="98" spans="1:20" ht="14.45">
      <c r="A98" s="136"/>
      <c r="B98" s="136"/>
      <c r="C98" s="136"/>
      <c r="D98" s="136"/>
      <c r="E98" s="136"/>
      <c r="F98" s="116"/>
      <c r="G98" s="93"/>
      <c r="H98" s="94"/>
      <c r="I98" s="91">
        <f t="shared" si="8"/>
        <v>0</v>
      </c>
      <c r="J98" s="118"/>
      <c r="K98" s="118"/>
      <c r="L98" s="118"/>
      <c r="M98" s="118"/>
      <c r="N98" s="118"/>
      <c r="O98" s="118"/>
      <c r="P98" s="118"/>
      <c r="Q98" s="120"/>
      <c r="R98" s="120"/>
      <c r="S98" s="120"/>
      <c r="T98" s="120"/>
    </row>
    <row r="99" spans="1:20" ht="14.45">
      <c r="A99" s="136"/>
      <c r="B99" s="136"/>
      <c r="C99" s="136"/>
      <c r="D99" s="136"/>
      <c r="E99" s="136"/>
      <c r="F99" s="116"/>
      <c r="G99" s="93"/>
      <c r="H99" s="94"/>
      <c r="I99" s="91">
        <f t="shared" si="8"/>
        <v>0</v>
      </c>
      <c r="J99" s="118"/>
      <c r="K99" s="118"/>
      <c r="L99" s="118"/>
      <c r="M99" s="118"/>
      <c r="N99" s="118"/>
      <c r="O99" s="118"/>
      <c r="P99" s="118"/>
      <c r="Q99" s="120"/>
      <c r="R99" s="120"/>
      <c r="S99" s="120"/>
      <c r="T99" s="120"/>
    </row>
    <row r="100" spans="1:20" ht="14.45">
      <c r="A100" s="136"/>
      <c r="B100" s="136"/>
      <c r="C100" s="136"/>
      <c r="D100" s="136"/>
      <c r="E100" s="136"/>
      <c r="F100" s="116"/>
      <c r="G100" s="93"/>
      <c r="H100" s="94"/>
      <c r="I100" s="91">
        <f t="shared" si="8"/>
        <v>0</v>
      </c>
      <c r="J100" s="118"/>
      <c r="K100" s="118"/>
      <c r="L100" s="118"/>
      <c r="M100" s="118"/>
      <c r="N100" s="118"/>
      <c r="O100" s="118"/>
      <c r="P100" s="118"/>
      <c r="Q100" s="120"/>
      <c r="R100" s="120"/>
      <c r="S100" s="120"/>
      <c r="T100" s="120"/>
    </row>
    <row r="101" spans="1:20" ht="14.45">
      <c r="A101" s="132" t="s">
        <v>25</v>
      </c>
      <c r="B101" s="132"/>
      <c r="C101" s="132"/>
      <c r="D101" s="132"/>
      <c r="E101" s="132"/>
      <c r="F101" s="116"/>
      <c r="G101" s="81">
        <f>SUM(G96:G100)</f>
        <v>0</v>
      </c>
      <c r="H101" s="81">
        <f>SUM(H96:H100)</f>
        <v>0</v>
      </c>
      <c r="I101" s="81">
        <f t="shared" si="8"/>
        <v>0</v>
      </c>
      <c r="J101" s="118"/>
      <c r="K101" s="118"/>
      <c r="L101" s="118"/>
      <c r="M101" s="118"/>
      <c r="N101" s="118"/>
      <c r="O101" s="118"/>
      <c r="P101" s="118"/>
      <c r="Q101" s="120"/>
      <c r="R101" s="120"/>
      <c r="S101" s="120"/>
      <c r="T101" s="120"/>
    </row>
    <row r="102" spans="1:20" ht="14.45">
      <c r="A102" s="116"/>
      <c r="B102" s="116"/>
      <c r="C102" s="116"/>
      <c r="D102" s="116"/>
      <c r="E102" s="116"/>
      <c r="F102" s="116"/>
      <c r="G102" s="116"/>
      <c r="H102" s="116"/>
      <c r="I102" s="116"/>
      <c r="J102" s="118"/>
      <c r="K102" s="118"/>
      <c r="L102" s="118"/>
      <c r="M102" s="118"/>
      <c r="N102" s="118"/>
      <c r="O102" s="118"/>
      <c r="P102" s="118"/>
      <c r="Q102" s="120"/>
      <c r="R102" s="120"/>
      <c r="S102" s="120"/>
      <c r="T102" s="120"/>
    </row>
    <row r="103" spans="1:20" ht="14.45">
      <c r="A103" s="129" t="s">
        <v>26</v>
      </c>
      <c r="B103" s="130"/>
      <c r="C103" s="130"/>
      <c r="D103" s="130"/>
      <c r="E103" s="130"/>
      <c r="F103" s="116"/>
      <c r="G103" s="128"/>
      <c r="H103" s="128"/>
      <c r="I103" s="128"/>
      <c r="J103" s="118"/>
      <c r="K103" s="118"/>
      <c r="L103" s="118"/>
      <c r="M103" s="118"/>
      <c r="N103" s="118"/>
      <c r="O103" s="118"/>
      <c r="P103" s="118"/>
      <c r="Q103" s="120"/>
      <c r="R103" s="120"/>
      <c r="S103" s="120"/>
      <c r="T103" s="120"/>
    </row>
    <row r="104" spans="1:20" ht="13.9" customHeight="1">
      <c r="A104" s="137"/>
      <c r="B104" s="137"/>
      <c r="C104" s="137"/>
      <c r="D104" s="137"/>
      <c r="E104" s="137"/>
      <c r="F104" s="116"/>
      <c r="G104" s="93"/>
      <c r="H104" s="94"/>
      <c r="I104" s="91">
        <f>G104+H104</f>
        <v>0</v>
      </c>
      <c r="J104" s="118"/>
      <c r="K104" s="12"/>
      <c r="L104" s="12"/>
      <c r="M104" s="12"/>
      <c r="N104" s="12"/>
      <c r="O104" s="12"/>
      <c r="P104" s="13"/>
      <c r="Q104" s="120"/>
      <c r="R104" s="120"/>
      <c r="S104" s="120"/>
      <c r="T104" s="120"/>
    </row>
    <row r="105" spans="1:20" ht="14.45">
      <c r="A105" s="137"/>
      <c r="B105" s="137"/>
      <c r="C105" s="137"/>
      <c r="D105" s="137"/>
      <c r="E105" s="137"/>
      <c r="F105" s="116"/>
      <c r="G105" s="93"/>
      <c r="H105" s="94"/>
      <c r="I105" s="91">
        <f>G105+H105</f>
        <v>0</v>
      </c>
      <c r="J105" s="118"/>
      <c r="K105" s="12"/>
      <c r="L105" s="12"/>
      <c r="M105" s="12"/>
      <c r="N105" s="12"/>
      <c r="O105" s="12"/>
      <c r="P105" s="13"/>
      <c r="Q105" s="120"/>
      <c r="R105" s="120"/>
      <c r="S105" s="120"/>
      <c r="T105" s="120"/>
    </row>
    <row r="106" spans="1:20" ht="14.45">
      <c r="A106" s="137"/>
      <c r="B106" s="137"/>
      <c r="C106" s="137"/>
      <c r="D106" s="137"/>
      <c r="E106" s="137"/>
      <c r="F106" s="116"/>
      <c r="G106" s="93"/>
      <c r="H106" s="94"/>
      <c r="I106" s="91">
        <f>G106+H106</f>
        <v>0</v>
      </c>
      <c r="J106" s="118"/>
      <c r="K106" s="12"/>
      <c r="L106" s="12"/>
      <c r="M106" s="12"/>
      <c r="N106" s="12"/>
      <c r="O106" s="12"/>
      <c r="P106" s="118"/>
      <c r="Q106" s="120"/>
      <c r="R106" s="120"/>
      <c r="S106" s="120"/>
      <c r="T106" s="120"/>
    </row>
    <row r="107" spans="1:20" ht="14.45">
      <c r="A107" s="137"/>
      <c r="B107" s="137"/>
      <c r="C107" s="137"/>
      <c r="D107" s="137"/>
      <c r="E107" s="137"/>
      <c r="F107" s="116"/>
      <c r="G107" s="93"/>
      <c r="H107" s="94"/>
      <c r="I107" s="91">
        <f>G107+H107</f>
        <v>0</v>
      </c>
      <c r="J107" s="118"/>
      <c r="K107" s="118"/>
      <c r="L107" s="118"/>
      <c r="M107" s="118"/>
      <c r="N107" s="118"/>
      <c r="O107" s="118"/>
      <c r="P107" s="118"/>
      <c r="Q107" s="120"/>
      <c r="R107" s="120"/>
      <c r="S107" s="120"/>
      <c r="T107" s="120"/>
    </row>
    <row r="108" spans="1:20" ht="14.45">
      <c r="A108" s="132" t="s">
        <v>27</v>
      </c>
      <c r="B108" s="133"/>
      <c r="C108" s="133"/>
      <c r="D108" s="133"/>
      <c r="E108" s="133"/>
      <c r="F108" s="116"/>
      <c r="G108" s="81">
        <f>SUM(G104:G107)</f>
        <v>0</v>
      </c>
      <c r="H108" s="81">
        <f>SUM(H104:H107)</f>
        <v>0</v>
      </c>
      <c r="I108" s="81">
        <f>G108+H108</f>
        <v>0</v>
      </c>
      <c r="J108" s="118"/>
      <c r="K108" s="118"/>
      <c r="L108" s="118"/>
      <c r="M108" s="118"/>
      <c r="N108" s="118"/>
      <c r="O108" s="118"/>
      <c r="P108" s="118"/>
      <c r="Q108" s="120"/>
      <c r="R108" s="120"/>
      <c r="S108" s="120"/>
      <c r="T108" s="120"/>
    </row>
    <row r="109" spans="1:20" ht="14.45">
      <c r="A109" s="116"/>
      <c r="B109" s="116"/>
      <c r="C109" s="116"/>
      <c r="D109" s="116"/>
      <c r="E109" s="116"/>
      <c r="F109" s="116"/>
      <c r="G109" s="116"/>
      <c r="H109" s="116"/>
      <c r="I109" s="116"/>
      <c r="J109" s="118"/>
      <c r="K109" s="118"/>
      <c r="L109" s="118"/>
      <c r="M109" s="118"/>
      <c r="N109" s="118"/>
      <c r="O109" s="118"/>
      <c r="P109" s="118"/>
      <c r="Q109" s="120"/>
      <c r="R109" s="120"/>
      <c r="S109" s="120"/>
      <c r="T109" s="120"/>
    </row>
    <row r="110" spans="1:20" ht="14.45">
      <c r="A110" s="129" t="s">
        <v>28</v>
      </c>
      <c r="B110" s="130"/>
      <c r="C110" s="130"/>
      <c r="D110" s="130"/>
      <c r="E110" s="130"/>
      <c r="F110" s="116"/>
      <c r="G110" s="128"/>
      <c r="H110" s="128"/>
      <c r="I110" s="128"/>
      <c r="J110" s="118"/>
      <c r="K110" s="118"/>
      <c r="L110" s="118"/>
      <c r="M110" s="118"/>
      <c r="N110" s="118"/>
      <c r="O110" s="118"/>
      <c r="P110" s="118"/>
      <c r="Q110" s="120"/>
      <c r="R110" s="120"/>
      <c r="S110" s="120"/>
      <c r="T110" s="120"/>
    </row>
    <row r="111" spans="1:20" ht="28.9" customHeight="1">
      <c r="A111" s="155" t="s">
        <v>29</v>
      </c>
      <c r="B111" s="155"/>
      <c r="C111" s="155"/>
      <c r="D111" s="155"/>
      <c r="E111" s="155"/>
      <c r="F111" s="116"/>
      <c r="G111" s="21">
        <f>(G135+G159)*(2/98)</f>
        <v>0</v>
      </c>
      <c r="H111" s="95"/>
      <c r="I111" s="91">
        <f>G111+H111</f>
        <v>0</v>
      </c>
      <c r="J111" s="118"/>
      <c r="K111" s="8"/>
      <c r="L111" s="8"/>
      <c r="M111" s="8"/>
      <c r="N111" s="8"/>
      <c r="O111" s="8"/>
      <c r="P111" s="8"/>
      <c r="Q111" s="120"/>
      <c r="R111" s="120"/>
      <c r="S111" s="120"/>
      <c r="T111" s="120"/>
    </row>
    <row r="112" spans="1:20" ht="14.45">
      <c r="A112" s="131"/>
      <c r="B112" s="131"/>
      <c r="C112" s="131"/>
      <c r="D112" s="131"/>
      <c r="E112" s="131"/>
      <c r="F112" s="116"/>
      <c r="G112" s="88"/>
      <c r="H112" s="90"/>
      <c r="I112" s="91">
        <f t="shared" ref="I112:I133" si="9">G112+H112</f>
        <v>0</v>
      </c>
      <c r="J112" s="118"/>
      <c r="K112" s="8"/>
      <c r="L112" s="8"/>
      <c r="M112" s="8"/>
      <c r="N112" s="8"/>
      <c r="O112" s="8"/>
      <c r="P112" s="8"/>
      <c r="Q112" s="120"/>
      <c r="R112" s="120"/>
      <c r="S112" s="120"/>
      <c r="T112" s="120"/>
    </row>
    <row r="113" spans="1:20" ht="14.45">
      <c r="A113" s="131"/>
      <c r="B113" s="131"/>
      <c r="C113" s="131"/>
      <c r="D113" s="131"/>
      <c r="E113" s="131"/>
      <c r="F113" s="116"/>
      <c r="G113" s="88"/>
      <c r="H113" s="90"/>
      <c r="I113" s="91">
        <f t="shared" si="9"/>
        <v>0</v>
      </c>
      <c r="J113" s="118"/>
      <c r="K113" s="8"/>
      <c r="L113" s="8"/>
      <c r="M113" s="8"/>
      <c r="N113" s="8"/>
      <c r="O113" s="8"/>
      <c r="P113" s="8"/>
      <c r="Q113" s="120"/>
      <c r="R113" s="120"/>
      <c r="S113" s="120"/>
      <c r="T113" s="120"/>
    </row>
    <row r="114" spans="1:20" ht="14.45">
      <c r="A114" s="131"/>
      <c r="B114" s="131"/>
      <c r="C114" s="131"/>
      <c r="D114" s="131"/>
      <c r="E114" s="131"/>
      <c r="F114" s="116"/>
      <c r="G114" s="88"/>
      <c r="H114" s="90"/>
      <c r="I114" s="91">
        <f t="shared" si="9"/>
        <v>0</v>
      </c>
      <c r="J114" s="118"/>
      <c r="K114" s="8"/>
      <c r="L114" s="8"/>
      <c r="M114" s="8"/>
      <c r="N114" s="8"/>
      <c r="O114" s="8"/>
      <c r="P114" s="8"/>
      <c r="Q114" s="120"/>
      <c r="R114" s="120"/>
      <c r="S114" s="120"/>
      <c r="T114" s="120"/>
    </row>
    <row r="115" spans="1:20" ht="14.45">
      <c r="A115" s="131"/>
      <c r="B115" s="131"/>
      <c r="C115" s="131"/>
      <c r="D115" s="131"/>
      <c r="E115" s="131"/>
      <c r="F115" s="116"/>
      <c r="G115" s="88"/>
      <c r="H115" s="90"/>
      <c r="I115" s="91">
        <f t="shared" si="9"/>
        <v>0</v>
      </c>
      <c r="J115" s="118"/>
      <c r="K115" s="8"/>
      <c r="L115" s="8"/>
      <c r="M115" s="8"/>
      <c r="N115" s="8"/>
      <c r="O115" s="8"/>
      <c r="P115" s="8"/>
      <c r="Q115" s="120"/>
      <c r="R115" s="120"/>
      <c r="S115" s="120"/>
      <c r="T115" s="120"/>
    </row>
    <row r="116" spans="1:20" ht="14.45">
      <c r="A116" s="131"/>
      <c r="B116" s="131"/>
      <c r="C116" s="131"/>
      <c r="D116" s="131"/>
      <c r="E116" s="131"/>
      <c r="F116" s="116"/>
      <c r="G116" s="88"/>
      <c r="H116" s="90"/>
      <c r="I116" s="91">
        <f t="shared" si="9"/>
        <v>0</v>
      </c>
      <c r="J116" s="118"/>
      <c r="K116" s="8"/>
      <c r="L116" s="8"/>
      <c r="M116" s="8"/>
      <c r="N116" s="8"/>
      <c r="O116" s="8"/>
      <c r="P116" s="8"/>
      <c r="Q116" s="120"/>
      <c r="R116" s="120"/>
      <c r="S116" s="120"/>
      <c r="T116" s="120"/>
    </row>
    <row r="117" spans="1:20" ht="14.45">
      <c r="A117" s="131"/>
      <c r="B117" s="131"/>
      <c r="C117" s="131"/>
      <c r="D117" s="131"/>
      <c r="E117" s="131"/>
      <c r="F117" s="116"/>
      <c r="G117" s="88"/>
      <c r="H117" s="90"/>
      <c r="I117" s="91">
        <f t="shared" si="9"/>
        <v>0</v>
      </c>
      <c r="J117" s="118"/>
      <c r="K117" s="8"/>
      <c r="L117" s="8"/>
      <c r="M117" s="8"/>
      <c r="N117" s="8"/>
      <c r="O117" s="8"/>
      <c r="P117" s="8"/>
      <c r="Q117" s="120"/>
      <c r="R117" s="120"/>
      <c r="S117" s="120"/>
      <c r="T117" s="120"/>
    </row>
    <row r="118" spans="1:20" ht="14.45">
      <c r="A118" s="131"/>
      <c r="B118" s="131"/>
      <c r="C118" s="131"/>
      <c r="D118" s="131"/>
      <c r="E118" s="131"/>
      <c r="F118" s="116"/>
      <c r="G118" s="88"/>
      <c r="H118" s="90"/>
      <c r="I118" s="91">
        <f t="shared" si="9"/>
        <v>0</v>
      </c>
      <c r="J118" s="118"/>
      <c r="K118" s="8"/>
      <c r="L118" s="8"/>
      <c r="M118" s="8"/>
      <c r="N118" s="8"/>
      <c r="O118" s="8"/>
      <c r="P118" s="8"/>
      <c r="Q118" s="120"/>
      <c r="R118" s="120"/>
      <c r="S118" s="120"/>
      <c r="T118" s="120"/>
    </row>
    <row r="119" spans="1:20" ht="14.45">
      <c r="A119" s="131"/>
      <c r="B119" s="131"/>
      <c r="C119" s="131"/>
      <c r="D119" s="131"/>
      <c r="E119" s="131"/>
      <c r="F119" s="116"/>
      <c r="G119" s="88"/>
      <c r="H119" s="90"/>
      <c r="I119" s="91">
        <f t="shared" si="9"/>
        <v>0</v>
      </c>
      <c r="J119" s="118"/>
      <c r="K119" s="8"/>
      <c r="L119" s="8"/>
      <c r="M119" s="8"/>
      <c r="N119" s="8"/>
      <c r="O119" s="8"/>
      <c r="P119" s="8"/>
      <c r="Q119" s="120"/>
      <c r="R119" s="120"/>
      <c r="S119" s="120"/>
      <c r="T119" s="120"/>
    </row>
    <row r="120" spans="1:20" ht="14.45">
      <c r="A120" s="131"/>
      <c r="B120" s="131"/>
      <c r="C120" s="131"/>
      <c r="D120" s="131"/>
      <c r="E120" s="131"/>
      <c r="F120" s="116"/>
      <c r="G120" s="88"/>
      <c r="H120" s="90"/>
      <c r="I120" s="91">
        <f t="shared" si="9"/>
        <v>0</v>
      </c>
      <c r="J120" s="118"/>
      <c r="K120" s="8"/>
      <c r="L120" s="8"/>
      <c r="M120" s="8"/>
      <c r="N120" s="8"/>
      <c r="O120" s="8"/>
      <c r="P120" s="8"/>
      <c r="Q120" s="120"/>
      <c r="R120" s="120"/>
      <c r="S120" s="120"/>
      <c r="T120" s="120"/>
    </row>
    <row r="121" spans="1:20" ht="14.45">
      <c r="A121" s="131"/>
      <c r="B121" s="131"/>
      <c r="C121" s="131"/>
      <c r="D121" s="131"/>
      <c r="E121" s="131"/>
      <c r="F121" s="116"/>
      <c r="G121" s="88"/>
      <c r="H121" s="90"/>
      <c r="I121" s="91">
        <f t="shared" si="9"/>
        <v>0</v>
      </c>
      <c r="J121" s="118"/>
      <c r="K121" s="8"/>
      <c r="L121" s="8"/>
      <c r="M121" s="8"/>
      <c r="N121" s="8"/>
      <c r="O121" s="8"/>
      <c r="P121" s="8"/>
      <c r="Q121" s="120"/>
      <c r="R121" s="120"/>
      <c r="S121" s="120"/>
      <c r="T121" s="120"/>
    </row>
    <row r="122" spans="1:20" ht="14.45">
      <c r="A122" s="131"/>
      <c r="B122" s="131"/>
      <c r="C122" s="131"/>
      <c r="D122" s="131"/>
      <c r="E122" s="131"/>
      <c r="F122" s="116"/>
      <c r="G122" s="88"/>
      <c r="H122" s="90"/>
      <c r="I122" s="91">
        <f t="shared" si="9"/>
        <v>0</v>
      </c>
      <c r="J122" s="118"/>
      <c r="K122" s="8"/>
      <c r="L122" s="8"/>
      <c r="M122" s="8"/>
      <c r="N122" s="8"/>
      <c r="O122" s="8"/>
      <c r="P122" s="8"/>
      <c r="Q122" s="120"/>
      <c r="R122" s="120"/>
      <c r="S122" s="120"/>
      <c r="T122" s="120"/>
    </row>
    <row r="123" spans="1:20" ht="14.45">
      <c r="A123" s="131"/>
      <c r="B123" s="131"/>
      <c r="C123" s="131"/>
      <c r="D123" s="131"/>
      <c r="E123" s="131"/>
      <c r="F123" s="116"/>
      <c r="G123" s="88"/>
      <c r="H123" s="90"/>
      <c r="I123" s="91">
        <f t="shared" si="9"/>
        <v>0</v>
      </c>
      <c r="J123" s="118"/>
      <c r="K123" s="8"/>
      <c r="L123" s="8"/>
      <c r="M123" s="8"/>
      <c r="N123" s="8"/>
      <c r="O123" s="8"/>
      <c r="P123" s="8"/>
      <c r="Q123" s="120"/>
      <c r="R123" s="120"/>
      <c r="S123" s="120"/>
      <c r="T123" s="120"/>
    </row>
    <row r="124" spans="1:20" ht="14.45">
      <c r="A124" s="131"/>
      <c r="B124" s="131"/>
      <c r="C124" s="131"/>
      <c r="D124" s="131"/>
      <c r="E124" s="131"/>
      <c r="F124" s="116"/>
      <c r="G124" s="88"/>
      <c r="H124" s="90"/>
      <c r="I124" s="91">
        <f t="shared" si="9"/>
        <v>0</v>
      </c>
      <c r="J124" s="118"/>
      <c r="K124" s="8"/>
      <c r="L124" s="8"/>
      <c r="M124" s="8"/>
      <c r="N124" s="8"/>
      <c r="O124" s="8"/>
      <c r="P124" s="8"/>
      <c r="Q124" s="120"/>
      <c r="R124" s="120"/>
      <c r="S124" s="120"/>
      <c r="T124" s="120"/>
    </row>
    <row r="125" spans="1:20" ht="14.45">
      <c r="A125" s="131"/>
      <c r="B125" s="131"/>
      <c r="C125" s="131"/>
      <c r="D125" s="131"/>
      <c r="E125" s="131"/>
      <c r="F125" s="116"/>
      <c r="G125" s="88"/>
      <c r="H125" s="90"/>
      <c r="I125" s="91">
        <f t="shared" si="9"/>
        <v>0</v>
      </c>
      <c r="J125" s="118"/>
      <c r="K125" s="8"/>
      <c r="L125" s="8"/>
      <c r="M125" s="8"/>
      <c r="N125" s="8"/>
      <c r="O125" s="8"/>
      <c r="P125" s="8"/>
      <c r="Q125" s="120"/>
      <c r="R125" s="120"/>
      <c r="S125" s="120"/>
      <c r="T125" s="120"/>
    </row>
    <row r="126" spans="1:20" ht="14.45">
      <c r="A126" s="131"/>
      <c r="B126" s="131"/>
      <c r="C126" s="131"/>
      <c r="D126" s="131"/>
      <c r="E126" s="131"/>
      <c r="F126" s="116"/>
      <c r="G126" s="88"/>
      <c r="H126" s="90"/>
      <c r="I126" s="91">
        <f t="shared" si="9"/>
        <v>0</v>
      </c>
      <c r="J126" s="118"/>
      <c r="K126" s="8"/>
      <c r="L126" s="8"/>
      <c r="M126" s="8"/>
      <c r="N126" s="8"/>
      <c r="O126" s="8"/>
      <c r="P126" s="8"/>
      <c r="Q126" s="120"/>
      <c r="R126" s="120"/>
      <c r="S126" s="120"/>
      <c r="T126" s="120"/>
    </row>
    <row r="127" spans="1:20" ht="12.75" customHeight="1">
      <c r="A127" s="131"/>
      <c r="B127" s="131"/>
      <c r="C127" s="131"/>
      <c r="D127" s="131"/>
      <c r="E127" s="131"/>
      <c r="F127" s="116"/>
      <c r="G127" s="88"/>
      <c r="H127" s="90"/>
      <c r="I127" s="91">
        <f t="shared" si="9"/>
        <v>0</v>
      </c>
      <c r="J127" s="118"/>
      <c r="K127" s="8"/>
      <c r="L127" s="8"/>
      <c r="M127" s="8"/>
      <c r="N127" s="8"/>
      <c r="O127" s="8"/>
      <c r="P127" s="8"/>
      <c r="Q127" s="120"/>
      <c r="R127" s="120"/>
      <c r="S127" s="120"/>
      <c r="T127" s="120"/>
    </row>
    <row r="128" spans="1:20" ht="14.45">
      <c r="A128" s="131"/>
      <c r="B128" s="131"/>
      <c r="C128" s="131"/>
      <c r="D128" s="131"/>
      <c r="E128" s="131"/>
      <c r="F128" s="116"/>
      <c r="G128" s="88"/>
      <c r="H128" s="90"/>
      <c r="I128" s="91">
        <f t="shared" si="9"/>
        <v>0</v>
      </c>
      <c r="J128" s="118"/>
      <c r="K128" s="118"/>
      <c r="L128" s="118"/>
      <c r="M128" s="118"/>
      <c r="N128" s="118"/>
      <c r="O128" s="118"/>
      <c r="P128" s="118"/>
      <c r="Q128" s="120"/>
      <c r="R128" s="120"/>
      <c r="S128" s="120"/>
      <c r="T128" s="120"/>
    </row>
    <row r="129" spans="1:20" ht="14.45">
      <c r="A129" s="131"/>
      <c r="B129" s="131"/>
      <c r="C129" s="131"/>
      <c r="D129" s="131"/>
      <c r="E129" s="131"/>
      <c r="F129" s="116"/>
      <c r="G129" s="88"/>
      <c r="H129" s="90"/>
      <c r="I129" s="91">
        <f t="shared" si="9"/>
        <v>0</v>
      </c>
      <c r="J129" s="118"/>
      <c r="K129" s="118"/>
      <c r="L129" s="118"/>
      <c r="M129" s="118"/>
      <c r="N129" s="118"/>
      <c r="O129" s="118"/>
      <c r="P129" s="118"/>
      <c r="Q129" s="120"/>
      <c r="R129" s="120"/>
      <c r="S129" s="120"/>
      <c r="T129" s="120"/>
    </row>
    <row r="130" spans="1:20" ht="14.45">
      <c r="A130" s="131"/>
      <c r="B130" s="131"/>
      <c r="C130" s="131"/>
      <c r="D130" s="131"/>
      <c r="E130" s="131"/>
      <c r="F130" s="116"/>
      <c r="G130" s="88"/>
      <c r="H130" s="90"/>
      <c r="I130" s="91">
        <f t="shared" si="9"/>
        <v>0</v>
      </c>
      <c r="J130" s="118"/>
      <c r="K130" s="118"/>
      <c r="L130" s="118"/>
      <c r="M130" s="118"/>
      <c r="N130" s="118"/>
      <c r="O130" s="118"/>
      <c r="P130" s="118"/>
      <c r="Q130" s="120"/>
      <c r="R130" s="120"/>
      <c r="S130" s="120"/>
      <c r="T130" s="120"/>
    </row>
    <row r="131" spans="1:20" ht="14.45">
      <c r="A131" s="131"/>
      <c r="B131" s="131"/>
      <c r="C131" s="131"/>
      <c r="D131" s="131"/>
      <c r="E131" s="131"/>
      <c r="F131" s="116"/>
      <c r="G131" s="88"/>
      <c r="H131" s="90"/>
      <c r="I131" s="91">
        <f t="shared" si="9"/>
        <v>0</v>
      </c>
      <c r="J131" s="118"/>
      <c r="K131" s="118"/>
      <c r="L131" s="118"/>
      <c r="M131" s="118"/>
      <c r="N131" s="118"/>
      <c r="O131" s="118"/>
      <c r="P131" s="118"/>
      <c r="Q131" s="120"/>
      <c r="R131" s="120"/>
      <c r="S131" s="120"/>
      <c r="T131" s="120"/>
    </row>
    <row r="132" spans="1:20" ht="14.45">
      <c r="A132" s="132" t="s">
        <v>30</v>
      </c>
      <c r="B132" s="133"/>
      <c r="C132" s="133"/>
      <c r="D132" s="133"/>
      <c r="E132" s="133"/>
      <c r="F132" s="116"/>
      <c r="G132" s="96">
        <f>SUM(G112:G131)</f>
        <v>0</v>
      </c>
      <c r="H132" s="97"/>
      <c r="I132" s="91"/>
      <c r="J132" s="118"/>
      <c r="K132" s="118"/>
      <c r="L132" s="118"/>
      <c r="M132" s="118"/>
      <c r="N132" s="118"/>
      <c r="O132" s="118"/>
      <c r="P132" s="118"/>
      <c r="Q132" s="120"/>
      <c r="R132" s="120"/>
      <c r="S132" s="120"/>
      <c r="T132" s="120"/>
    </row>
    <row r="133" spans="1:20" ht="14.45">
      <c r="A133" s="132" t="s">
        <v>31</v>
      </c>
      <c r="B133" s="133"/>
      <c r="C133" s="133"/>
      <c r="D133" s="133"/>
      <c r="E133" s="133"/>
      <c r="F133" s="116"/>
      <c r="G133" s="81">
        <f>G132+G111</f>
        <v>0</v>
      </c>
      <c r="H133" s="81">
        <f>SUM(H111:H131)</f>
        <v>0</v>
      </c>
      <c r="I133" s="81">
        <f t="shared" si="9"/>
        <v>0</v>
      </c>
      <c r="J133" s="118"/>
      <c r="K133" s="118"/>
      <c r="L133" s="118"/>
      <c r="M133" s="118"/>
      <c r="N133" s="118"/>
      <c r="O133" s="118"/>
      <c r="P133" s="118"/>
      <c r="Q133" s="120"/>
      <c r="R133" s="120"/>
      <c r="S133" s="120"/>
      <c r="T133" s="120"/>
    </row>
    <row r="134" spans="1:20" ht="14.45">
      <c r="A134" s="125"/>
      <c r="B134" s="98"/>
      <c r="C134" s="98"/>
      <c r="D134" s="98"/>
      <c r="E134" s="98"/>
      <c r="F134" s="116"/>
      <c r="G134" s="81"/>
      <c r="H134" s="81"/>
      <c r="I134" s="81"/>
      <c r="J134" s="118"/>
      <c r="K134" s="118"/>
      <c r="L134" s="118"/>
      <c r="M134" s="118"/>
      <c r="N134" s="118"/>
      <c r="O134" s="118"/>
      <c r="P134" s="118"/>
      <c r="Q134" s="120"/>
      <c r="R134" s="120"/>
      <c r="S134" s="120"/>
      <c r="T134" s="120"/>
    </row>
    <row r="135" spans="1:20" ht="14.45">
      <c r="A135" s="99" t="s">
        <v>32</v>
      </c>
      <c r="B135" s="99"/>
      <c r="C135" s="99"/>
      <c r="D135" s="99"/>
      <c r="E135" s="99"/>
      <c r="F135" s="116"/>
      <c r="G135" s="21">
        <f>SUM(G132,G$108,G$101,G$93,G$85,G$76,G$63,G$54,G$46,G$34,G$21)</f>
        <v>0</v>
      </c>
      <c r="H135" s="116"/>
      <c r="I135" s="116"/>
      <c r="J135" s="118"/>
      <c r="K135" s="118"/>
      <c r="L135" s="118"/>
      <c r="M135" s="118"/>
      <c r="N135" s="118"/>
      <c r="O135" s="118"/>
      <c r="P135" s="118"/>
      <c r="Q135" s="120"/>
      <c r="R135" s="120"/>
      <c r="S135" s="120"/>
      <c r="T135" s="120"/>
    </row>
    <row r="136" spans="1:20" ht="15.6">
      <c r="A136" s="119" t="s">
        <v>33</v>
      </c>
      <c r="B136" s="54"/>
      <c r="C136" s="54"/>
      <c r="D136" s="54"/>
      <c r="E136" s="54"/>
      <c r="F136" s="55"/>
      <c r="G136" s="56">
        <f>SUM(G133,G$108,G$101,G$93,G$85,G$76,G$63,G$54,G$46,G$34,G$21)</f>
        <v>0</v>
      </c>
      <c r="H136" s="56">
        <f>SUM(H133,H108,H101,H93,H85,H76,H63,H54,H46,H34,H21)</f>
        <v>0</v>
      </c>
      <c r="I136" s="56">
        <f>SUM(G136:H136)</f>
        <v>0</v>
      </c>
      <c r="J136" s="118"/>
      <c r="K136" s="118"/>
      <c r="L136" s="118"/>
      <c r="M136" s="118"/>
      <c r="N136" s="118"/>
      <c r="O136" s="118"/>
      <c r="P136" s="118"/>
      <c r="Q136" s="120"/>
      <c r="R136" s="120"/>
      <c r="S136" s="120"/>
      <c r="T136" s="120"/>
    </row>
    <row r="137" spans="1:20" ht="12.95">
      <c r="A137" s="2"/>
      <c r="B137" s="118"/>
      <c r="C137" s="118"/>
      <c r="D137" s="118"/>
      <c r="E137" s="118"/>
      <c r="F137" s="118"/>
      <c r="G137" s="118"/>
      <c r="H137" s="118"/>
      <c r="I137" s="118"/>
      <c r="J137" s="118"/>
      <c r="K137" s="118"/>
      <c r="L137" s="118"/>
      <c r="M137" s="118"/>
      <c r="N137" s="118"/>
      <c r="O137" s="118"/>
      <c r="P137" s="118"/>
      <c r="Q137" s="120"/>
      <c r="R137" s="120"/>
      <c r="S137" s="120"/>
      <c r="T137" s="120"/>
    </row>
    <row r="138" spans="1:20" ht="14.45" customHeight="1">
      <c r="A138" s="143" t="s">
        <v>34</v>
      </c>
      <c r="B138" s="143"/>
      <c r="C138" s="143"/>
      <c r="D138" s="143"/>
      <c r="E138" s="143"/>
      <c r="F138" s="1"/>
      <c r="G138" s="18" t="s">
        <v>3</v>
      </c>
      <c r="H138" s="18" t="s">
        <v>4</v>
      </c>
      <c r="I138" s="18" t="s">
        <v>5</v>
      </c>
      <c r="J138" s="118"/>
      <c r="K138" s="139" t="s">
        <v>35</v>
      </c>
      <c r="L138" s="139"/>
      <c r="M138" s="139"/>
      <c r="N138" s="139"/>
      <c r="O138" s="139"/>
      <c r="P138" s="14"/>
      <c r="Q138" s="120"/>
      <c r="R138" s="120"/>
      <c r="S138" s="120"/>
      <c r="T138" s="120"/>
    </row>
    <row r="139" spans="1:20" ht="12.95">
      <c r="A139" s="134"/>
      <c r="B139" s="134"/>
      <c r="C139" s="134"/>
      <c r="D139" s="134"/>
      <c r="E139" s="134"/>
      <c r="F139" s="118"/>
      <c r="G139" s="144"/>
      <c r="H139" s="144"/>
      <c r="I139" s="144"/>
      <c r="J139" s="118"/>
      <c r="K139" s="139"/>
      <c r="L139" s="139"/>
      <c r="M139" s="139"/>
      <c r="N139" s="139"/>
      <c r="O139" s="139"/>
      <c r="P139" s="14"/>
      <c r="Q139" s="120"/>
      <c r="R139" s="120"/>
      <c r="S139" s="120"/>
      <c r="T139" s="120"/>
    </row>
    <row r="140" spans="1:20" ht="12.75" customHeight="1">
      <c r="A140" s="129" t="s">
        <v>36</v>
      </c>
      <c r="B140" s="129"/>
      <c r="C140" s="100" t="s">
        <v>37</v>
      </c>
      <c r="D140" s="100" t="s">
        <v>38</v>
      </c>
      <c r="E140" s="100" t="s">
        <v>39</v>
      </c>
      <c r="F140" s="116"/>
      <c r="G140" s="116"/>
      <c r="H140" s="116"/>
      <c r="I140" s="116"/>
      <c r="J140" s="118"/>
      <c r="K140" s="108" t="s">
        <v>40</v>
      </c>
      <c r="L140" s="108" t="s">
        <v>41</v>
      </c>
      <c r="M140" s="116"/>
      <c r="N140" s="116"/>
      <c r="O140" s="116"/>
      <c r="P140" s="6"/>
      <c r="Q140" s="120"/>
      <c r="R140" s="120"/>
      <c r="S140" s="120"/>
      <c r="T140" s="120"/>
    </row>
    <row r="141" spans="1:20" ht="14.45">
      <c r="A141" s="135" t="s">
        <v>42</v>
      </c>
      <c r="B141" s="135"/>
      <c r="C141" s="101"/>
      <c r="D141" s="94"/>
      <c r="E141" s="102">
        <f t="shared" ref="E141:E147" si="10">C141+D141</f>
        <v>0</v>
      </c>
      <c r="F141" s="116"/>
      <c r="G141" s="93"/>
      <c r="H141" s="94"/>
      <c r="I141" s="91">
        <f t="shared" ref="I141:I147" si="11">G141+H141</f>
        <v>0</v>
      </c>
      <c r="J141" s="118"/>
      <c r="K141" s="109">
        <f>C141*20400</f>
        <v>0</v>
      </c>
      <c r="L141" s="109">
        <f>C141*40800</f>
        <v>0</v>
      </c>
      <c r="M141" s="20"/>
      <c r="N141" s="20"/>
      <c r="O141" s="20"/>
      <c r="P141" s="7"/>
      <c r="Q141" s="120"/>
      <c r="R141" s="120"/>
      <c r="S141" s="120"/>
      <c r="T141" s="120"/>
    </row>
    <row r="142" spans="1:20" ht="14.45">
      <c r="A142" s="123" t="s">
        <v>43</v>
      </c>
      <c r="B142" s="123"/>
      <c r="C142" s="101"/>
      <c r="D142" s="94"/>
      <c r="E142" s="102">
        <f t="shared" si="10"/>
        <v>0</v>
      </c>
      <c r="F142" s="116"/>
      <c r="G142" s="93"/>
      <c r="H142" s="94"/>
      <c r="I142" s="91">
        <f t="shared" si="11"/>
        <v>0</v>
      </c>
      <c r="J142" s="118"/>
      <c r="K142" s="20" t="s">
        <v>44</v>
      </c>
      <c r="L142" s="109">
        <f>C142*28560</f>
        <v>0</v>
      </c>
      <c r="M142" s="20"/>
      <c r="N142" s="20"/>
      <c r="O142" s="20"/>
      <c r="P142" s="7"/>
      <c r="Q142" s="120"/>
      <c r="R142" s="120"/>
      <c r="S142" s="120"/>
      <c r="T142" s="120"/>
    </row>
    <row r="143" spans="1:20" ht="14.45">
      <c r="A143" s="135" t="s">
        <v>45</v>
      </c>
      <c r="B143" s="135"/>
      <c r="C143" s="101"/>
      <c r="D143" s="94"/>
      <c r="E143" s="102">
        <f t="shared" si="10"/>
        <v>0</v>
      </c>
      <c r="F143" s="116"/>
      <c r="G143" s="93"/>
      <c r="H143" s="94"/>
      <c r="I143" s="91">
        <f t="shared" si="11"/>
        <v>0</v>
      </c>
      <c r="J143" s="118"/>
      <c r="K143" s="20" t="s">
        <v>44</v>
      </c>
      <c r="L143" s="109">
        <f>C143*20400</f>
        <v>0</v>
      </c>
      <c r="M143" s="20"/>
      <c r="N143" s="20"/>
      <c r="O143" s="20"/>
      <c r="P143" s="7"/>
      <c r="Q143" s="120"/>
      <c r="R143" s="120"/>
      <c r="S143" s="120"/>
      <c r="T143" s="120"/>
    </row>
    <row r="144" spans="1:20" ht="14.45">
      <c r="A144" s="135" t="s">
        <v>46</v>
      </c>
      <c r="B144" s="135"/>
      <c r="C144" s="101"/>
      <c r="D144" s="94"/>
      <c r="E144" s="102">
        <f t="shared" si="10"/>
        <v>0</v>
      </c>
      <c r="F144" s="116"/>
      <c r="G144" s="93"/>
      <c r="H144" s="94"/>
      <c r="I144" s="91">
        <f t="shared" si="11"/>
        <v>0</v>
      </c>
      <c r="J144" s="118"/>
      <c r="K144" s="20" t="s">
        <v>44</v>
      </c>
      <c r="L144" s="109">
        <f>C144*15504</f>
        <v>0</v>
      </c>
      <c r="M144" s="20"/>
      <c r="N144" s="20"/>
      <c r="O144" s="20"/>
      <c r="P144" s="7"/>
      <c r="Q144" s="120"/>
      <c r="R144" s="120"/>
      <c r="S144" s="120"/>
      <c r="T144" s="120"/>
    </row>
    <row r="145" spans="1:20" ht="14.45">
      <c r="A145" s="135" t="s">
        <v>47</v>
      </c>
      <c r="B145" s="135"/>
      <c r="C145" s="101"/>
      <c r="D145" s="94"/>
      <c r="E145" s="102">
        <f t="shared" si="10"/>
        <v>0</v>
      </c>
      <c r="F145" s="116"/>
      <c r="G145" s="93"/>
      <c r="H145" s="94"/>
      <c r="I145" s="91">
        <f t="shared" si="11"/>
        <v>0</v>
      </c>
      <c r="J145" s="118"/>
      <c r="K145" s="20" t="s">
        <v>44</v>
      </c>
      <c r="L145" s="109">
        <f>C145*10608</f>
        <v>0</v>
      </c>
      <c r="M145" s="20"/>
      <c r="N145" s="20"/>
      <c r="O145" s="20"/>
      <c r="P145" s="7"/>
      <c r="Q145" s="120"/>
      <c r="R145" s="120"/>
      <c r="S145" s="120"/>
      <c r="T145" s="120"/>
    </row>
    <row r="146" spans="1:20" ht="14.45">
      <c r="A146" s="135" t="s">
        <v>48</v>
      </c>
      <c r="B146" s="135"/>
      <c r="C146" s="101"/>
      <c r="D146" s="94"/>
      <c r="E146" s="102">
        <f t="shared" si="10"/>
        <v>0</v>
      </c>
      <c r="F146" s="116"/>
      <c r="G146" s="93"/>
      <c r="H146" s="94"/>
      <c r="I146" s="91">
        <f t="shared" si="11"/>
        <v>0</v>
      </c>
      <c r="J146" s="118"/>
      <c r="K146" s="116" t="s">
        <v>44</v>
      </c>
      <c r="L146" s="109">
        <f>C146*8568</f>
        <v>0</v>
      </c>
      <c r="M146" s="116"/>
      <c r="N146" s="116"/>
      <c r="O146" s="116"/>
      <c r="P146" s="6"/>
      <c r="Q146" s="120"/>
      <c r="R146" s="120"/>
      <c r="S146" s="120"/>
      <c r="T146" s="120"/>
    </row>
    <row r="147" spans="1:20" ht="14.45">
      <c r="A147" s="135" t="s">
        <v>49</v>
      </c>
      <c r="B147" s="135"/>
      <c r="C147" s="103"/>
      <c r="D147" s="104"/>
      <c r="E147" s="102">
        <f t="shared" si="10"/>
        <v>0</v>
      </c>
      <c r="F147" s="116"/>
      <c r="G147" s="105"/>
      <c r="H147" s="104"/>
      <c r="I147" s="91">
        <f t="shared" si="11"/>
        <v>0</v>
      </c>
      <c r="J147" s="118"/>
      <c r="K147" s="116" t="s">
        <v>44</v>
      </c>
      <c r="L147" s="109">
        <f>C147*2448</f>
        <v>0</v>
      </c>
      <c r="M147" s="116"/>
      <c r="N147" s="116"/>
      <c r="O147" s="116"/>
      <c r="P147" s="6"/>
      <c r="Q147" s="120"/>
      <c r="R147" s="120"/>
      <c r="S147" s="120"/>
      <c r="T147" s="120"/>
    </row>
    <row r="148" spans="1:20" ht="14.45">
      <c r="A148" s="106"/>
      <c r="B148" s="106"/>
      <c r="C148" s="146" t="s">
        <v>50</v>
      </c>
      <c r="D148" s="146"/>
      <c r="E148" s="107">
        <f>SUM(E141:E147)</f>
        <v>0</v>
      </c>
      <c r="F148" s="116"/>
      <c r="G148" s="116"/>
      <c r="H148" s="116"/>
      <c r="I148" s="116"/>
      <c r="J148" s="118"/>
      <c r="K148" s="118"/>
      <c r="L148" s="118"/>
      <c r="M148" s="118"/>
      <c r="N148" s="118"/>
      <c r="O148" s="118"/>
      <c r="P148" s="118"/>
      <c r="Q148" s="120"/>
      <c r="R148" s="120"/>
      <c r="S148" s="120"/>
      <c r="T148" s="120"/>
    </row>
    <row r="149" spans="1:20" ht="12.75" customHeight="1">
      <c r="A149" s="106"/>
      <c r="B149" s="106"/>
      <c r="C149" s="160" t="s">
        <v>51</v>
      </c>
      <c r="D149" s="160"/>
      <c r="E149" s="100">
        <f>(E141*1)+(E142*0.7)+(E143*0.5)+(E144*0.3809524)+(E145*0.26455027)+(E146*0.21164022)+(E147*0.05627705)</f>
        <v>0</v>
      </c>
      <c r="F149" s="116"/>
      <c r="G149" s="116"/>
      <c r="H149" s="116"/>
      <c r="I149" s="116"/>
      <c r="J149" s="118"/>
      <c r="K149" s="138"/>
      <c r="L149" s="138"/>
      <c r="M149" s="138"/>
      <c r="N149" s="138"/>
      <c r="O149" s="138"/>
      <c r="P149" s="138"/>
      <c r="Q149" s="120"/>
      <c r="R149" s="120"/>
      <c r="S149" s="120"/>
      <c r="T149" s="120"/>
    </row>
    <row r="150" spans="1:20" ht="14.45">
      <c r="A150" s="154" t="s">
        <v>52</v>
      </c>
      <c r="B150" s="154"/>
      <c r="C150" s="154"/>
      <c r="D150" s="154"/>
      <c r="E150" s="154"/>
      <c r="F150" s="116"/>
      <c r="G150" s="81">
        <f>SUM(G141:G147)</f>
        <v>0</v>
      </c>
      <c r="H150" s="81">
        <f>SUM(H141:H147)</f>
        <v>0</v>
      </c>
      <c r="I150" s="81">
        <f>G150+H150</f>
        <v>0</v>
      </c>
      <c r="J150" s="118"/>
      <c r="K150" s="138"/>
      <c r="L150" s="138"/>
      <c r="M150" s="138"/>
      <c r="N150" s="138"/>
      <c r="O150" s="138"/>
      <c r="P150" s="138"/>
      <c r="Q150" s="120"/>
      <c r="R150" s="120"/>
      <c r="S150" s="120"/>
      <c r="T150" s="120"/>
    </row>
    <row r="151" spans="1:20" ht="14.45">
      <c r="A151" s="106"/>
      <c r="B151" s="106"/>
      <c r="C151" s="106"/>
      <c r="D151" s="106"/>
      <c r="E151" s="106"/>
      <c r="F151" s="116"/>
      <c r="G151" s="116"/>
      <c r="H151" s="116"/>
      <c r="I151" s="116"/>
      <c r="J151" s="118"/>
      <c r="K151" s="118"/>
      <c r="L151" s="118"/>
      <c r="M151" s="118"/>
      <c r="N151" s="118"/>
      <c r="O151" s="118"/>
      <c r="P151" s="118"/>
      <c r="Q151" s="120"/>
      <c r="R151" s="120"/>
      <c r="S151" s="120"/>
      <c r="T151" s="120"/>
    </row>
    <row r="152" spans="1:20" ht="14.45">
      <c r="A152" s="129" t="s">
        <v>53</v>
      </c>
      <c r="B152" s="129"/>
      <c r="C152" s="129"/>
      <c r="D152" s="129"/>
      <c r="E152" s="129"/>
      <c r="F152" s="116"/>
      <c r="G152" s="116"/>
      <c r="H152" s="116"/>
      <c r="I152" s="116"/>
      <c r="J152" s="118"/>
      <c r="K152" s="118"/>
      <c r="L152" s="118"/>
      <c r="M152" s="118"/>
      <c r="N152" s="118"/>
      <c r="O152" s="118"/>
      <c r="P152" s="118"/>
      <c r="Q152" s="120"/>
      <c r="R152" s="120"/>
      <c r="S152" s="120"/>
      <c r="T152" s="120"/>
    </row>
    <row r="153" spans="1:20" ht="12.75" customHeight="1">
      <c r="A153" s="135" t="s">
        <v>54</v>
      </c>
      <c r="B153" s="135"/>
      <c r="C153" s="152" t="s">
        <v>55</v>
      </c>
      <c r="D153" s="152"/>
      <c r="E153" s="110" t="e">
        <f>ROUND(I153/I150,4)</f>
        <v>#DIV/0!</v>
      </c>
      <c r="F153" s="116"/>
      <c r="G153" s="93"/>
      <c r="H153" s="94"/>
      <c r="I153" s="91">
        <f>G153+H153</f>
        <v>0</v>
      </c>
      <c r="J153" s="118"/>
      <c r="K153" s="158" t="s">
        <v>56</v>
      </c>
      <c r="L153" s="128"/>
      <c r="M153" s="128"/>
      <c r="N153" s="128"/>
      <c r="O153" s="128"/>
      <c r="P153" s="128"/>
      <c r="Q153" s="120"/>
      <c r="R153" s="120"/>
      <c r="S153" s="120"/>
      <c r="T153" s="120"/>
    </row>
    <row r="154" spans="1:20" ht="14.45">
      <c r="A154" s="135" t="s">
        <v>57</v>
      </c>
      <c r="B154" s="135"/>
      <c r="C154" s="135"/>
      <c r="D154" s="135"/>
      <c r="E154" s="117"/>
      <c r="F154" s="116"/>
      <c r="G154" s="93"/>
      <c r="H154" s="94"/>
      <c r="I154" s="91">
        <f>G154+H154</f>
        <v>0</v>
      </c>
      <c r="J154" s="118"/>
      <c r="K154" s="118"/>
      <c r="L154" s="118"/>
      <c r="M154" s="118"/>
      <c r="N154" s="118"/>
      <c r="O154" s="118"/>
      <c r="P154" s="118"/>
      <c r="Q154" s="120"/>
      <c r="R154" s="120"/>
      <c r="S154" s="120"/>
      <c r="T154" s="120"/>
    </row>
    <row r="155" spans="1:20" ht="14.45">
      <c r="A155" s="135" t="s">
        <v>58</v>
      </c>
      <c r="B155" s="135"/>
      <c r="C155" s="137"/>
      <c r="D155" s="137"/>
      <c r="E155" s="137"/>
      <c r="F155" s="116"/>
      <c r="G155" s="93"/>
      <c r="H155" s="94"/>
      <c r="I155" s="91">
        <f>G155+H155</f>
        <v>0</v>
      </c>
      <c r="J155" s="118"/>
      <c r="K155" s="17"/>
      <c r="L155" s="17"/>
      <c r="M155" s="17"/>
      <c r="N155" s="17"/>
      <c r="O155" s="17"/>
      <c r="P155" s="17"/>
      <c r="Q155" s="120"/>
      <c r="R155" s="120"/>
      <c r="S155" s="120"/>
      <c r="T155" s="120"/>
    </row>
    <row r="156" spans="1:20" ht="14.45">
      <c r="A156" s="151" t="s">
        <v>59</v>
      </c>
      <c r="B156" s="151"/>
      <c r="C156" s="159"/>
      <c r="D156" s="159"/>
      <c r="E156" s="159"/>
      <c r="F156" s="116"/>
      <c r="G156" s="93"/>
      <c r="H156" s="94"/>
      <c r="I156" s="91">
        <f>G156+H156</f>
        <v>0</v>
      </c>
      <c r="J156" s="118"/>
      <c r="K156" s="17"/>
      <c r="L156" s="17"/>
      <c r="M156" s="17"/>
      <c r="N156" s="17"/>
      <c r="O156" s="17"/>
      <c r="P156" s="17"/>
      <c r="Q156" s="120"/>
      <c r="R156" s="120"/>
      <c r="S156" s="120"/>
      <c r="T156" s="120"/>
    </row>
    <row r="157" spans="1:20" ht="14.45">
      <c r="A157" s="132" t="s">
        <v>60</v>
      </c>
      <c r="B157" s="132"/>
      <c r="C157" s="132"/>
      <c r="D157" s="132"/>
      <c r="E157" s="132"/>
      <c r="F157" s="116"/>
      <c r="G157" s="81">
        <f>SUM(G153:G156)</f>
        <v>0</v>
      </c>
      <c r="H157" s="81">
        <f>SUM(H153:H156)</f>
        <v>0</v>
      </c>
      <c r="I157" s="81">
        <f>G157+H157</f>
        <v>0</v>
      </c>
      <c r="J157" s="118"/>
      <c r="K157" s="118"/>
      <c r="L157" s="118"/>
      <c r="M157" s="118"/>
      <c r="N157" s="118"/>
      <c r="O157" s="118"/>
      <c r="P157" s="118"/>
      <c r="Q157" s="120"/>
      <c r="R157" s="120"/>
      <c r="S157" s="120"/>
      <c r="T157" s="120"/>
    </row>
    <row r="158" spans="1:20" ht="12.95">
      <c r="A158" s="121"/>
      <c r="B158" s="121"/>
      <c r="C158" s="121"/>
      <c r="D158" s="121"/>
      <c r="E158" s="121"/>
      <c r="F158" s="118"/>
      <c r="G158" s="118"/>
      <c r="H158" s="118"/>
      <c r="I158" s="118"/>
      <c r="J158" s="118"/>
      <c r="K158" s="118"/>
      <c r="L158" s="118"/>
      <c r="M158" s="118"/>
      <c r="N158" s="118"/>
      <c r="O158" s="118"/>
      <c r="P158" s="118"/>
      <c r="Q158" s="120"/>
      <c r="R158" s="120"/>
      <c r="S158" s="120"/>
      <c r="T158" s="120"/>
    </row>
    <row r="159" spans="1:20" ht="15.6">
      <c r="A159" s="153" t="s">
        <v>61</v>
      </c>
      <c r="B159" s="153"/>
      <c r="C159" s="153"/>
      <c r="D159" s="153"/>
      <c r="E159" s="153"/>
      <c r="F159" s="57"/>
      <c r="G159" s="58">
        <f>SUM(G157+G150)</f>
        <v>0</v>
      </c>
      <c r="H159" s="58">
        <f>SUM(H157+H150)</f>
        <v>0</v>
      </c>
      <c r="I159" s="58">
        <f>SUM(G159:H159)</f>
        <v>0</v>
      </c>
      <c r="J159" s="118"/>
      <c r="K159" s="118"/>
      <c r="L159" s="118"/>
      <c r="M159" s="118"/>
      <c r="N159" s="118"/>
      <c r="O159" s="118"/>
      <c r="P159" s="118"/>
      <c r="Q159" s="120"/>
      <c r="R159" s="120"/>
      <c r="S159" s="120"/>
      <c r="T159" s="120"/>
    </row>
    <row r="160" spans="1:20" ht="12.95">
      <c r="A160" s="118"/>
      <c r="B160" s="118"/>
      <c r="C160" s="118"/>
      <c r="D160" s="118"/>
      <c r="E160" s="118"/>
      <c r="F160" s="118"/>
      <c r="G160" s="118"/>
      <c r="H160" s="118"/>
      <c r="I160" s="118"/>
      <c r="J160" s="118"/>
      <c r="K160" s="118"/>
      <c r="L160" s="118"/>
      <c r="M160" s="118"/>
      <c r="N160" s="118"/>
      <c r="O160" s="118"/>
      <c r="P160" s="118"/>
      <c r="Q160" s="120"/>
      <c r="R160" s="120"/>
      <c r="S160" s="120"/>
      <c r="T160" s="120"/>
    </row>
    <row r="161" spans="1:20" ht="15.6">
      <c r="A161" s="143" t="s">
        <v>62</v>
      </c>
      <c r="B161" s="143"/>
      <c r="C161" s="143"/>
      <c r="D161" s="143"/>
      <c r="E161" s="143"/>
      <c r="F161" s="1"/>
      <c r="G161" s="18" t="s">
        <v>3</v>
      </c>
      <c r="H161" s="18" t="s">
        <v>4</v>
      </c>
      <c r="I161" s="18" t="s">
        <v>5</v>
      </c>
      <c r="J161" s="118"/>
      <c r="K161" s="161"/>
      <c r="L161" s="161"/>
      <c r="M161" s="161"/>
      <c r="N161" s="161"/>
      <c r="O161" s="161"/>
      <c r="P161" s="161"/>
      <c r="Q161" s="120"/>
      <c r="R161" s="120"/>
      <c r="S161" s="120"/>
      <c r="T161" s="120"/>
    </row>
    <row r="162" spans="1:20" ht="13.9" customHeight="1">
      <c r="A162" s="150"/>
      <c r="B162" s="150"/>
      <c r="C162" s="150"/>
      <c r="D162" s="150"/>
      <c r="E162" s="150"/>
      <c r="F162" s="116"/>
      <c r="G162" s="111"/>
      <c r="H162" s="112"/>
      <c r="I162" s="91">
        <f>G162+H162</f>
        <v>0</v>
      </c>
      <c r="J162" s="118"/>
      <c r="K162" s="157" t="s">
        <v>63</v>
      </c>
      <c r="L162" s="157"/>
      <c r="M162" s="157"/>
      <c r="N162" s="157"/>
      <c r="O162" s="157"/>
      <c r="P162" s="15"/>
      <c r="Q162" s="120"/>
      <c r="R162" s="120"/>
      <c r="S162" s="120"/>
      <c r="T162" s="120"/>
    </row>
    <row r="163" spans="1:20" ht="12.75" customHeight="1">
      <c r="A163" s="132" t="s">
        <v>64</v>
      </c>
      <c r="B163" s="132"/>
      <c r="C163" s="132"/>
      <c r="D163" s="132"/>
      <c r="E163" s="132"/>
      <c r="F163" s="116"/>
      <c r="G163" s="81">
        <f>G162</f>
        <v>0</v>
      </c>
      <c r="H163" s="81">
        <f>H162</f>
        <v>0</v>
      </c>
      <c r="I163" s="81">
        <f>G163+H163</f>
        <v>0</v>
      </c>
      <c r="J163" s="118"/>
      <c r="K163" s="24"/>
      <c r="L163" s="81"/>
      <c r="M163" s="19"/>
      <c r="N163" s="27"/>
      <c r="O163" s="25"/>
      <c r="P163" s="120"/>
      <c r="Q163" s="16">
        <v>0.03</v>
      </c>
      <c r="R163" s="120"/>
      <c r="S163" s="120"/>
      <c r="T163" s="120"/>
    </row>
    <row r="164" spans="1:20" ht="12.75" customHeight="1">
      <c r="A164" s="120"/>
      <c r="B164" s="120"/>
      <c r="C164" s="120"/>
      <c r="D164" s="120"/>
      <c r="E164" s="120"/>
      <c r="F164" s="120"/>
      <c r="G164" s="120"/>
      <c r="H164" s="120"/>
      <c r="I164" s="120"/>
      <c r="J164" s="118"/>
      <c r="K164" s="156"/>
      <c r="L164" s="156"/>
      <c r="M164" s="156"/>
      <c r="N164" s="156"/>
      <c r="O164" s="156"/>
      <c r="P164" s="120"/>
      <c r="Q164" s="16">
        <v>0.05</v>
      </c>
      <c r="R164" s="120"/>
      <c r="S164" s="120"/>
      <c r="T164" s="120"/>
    </row>
    <row r="165" spans="1:20" ht="15" customHeight="1">
      <c r="A165" s="149" t="s">
        <v>64</v>
      </c>
      <c r="B165" s="149"/>
      <c r="C165" s="149"/>
      <c r="D165" s="149"/>
      <c r="E165" s="149"/>
      <c r="F165" s="55"/>
      <c r="G165" s="56">
        <f>G163</f>
        <v>0</v>
      </c>
      <c r="H165" s="59">
        <f>H163</f>
        <v>0</v>
      </c>
      <c r="I165" s="56">
        <f>G165+H165</f>
        <v>0</v>
      </c>
      <c r="J165" s="118"/>
      <c r="K165" s="80" t="s">
        <v>65</v>
      </c>
      <c r="L165" s="124"/>
      <c r="M165" s="124"/>
      <c r="N165" s="124"/>
      <c r="O165" s="124"/>
      <c r="P165" s="118"/>
      <c r="Q165" s="120"/>
      <c r="R165" s="120"/>
      <c r="S165" s="120"/>
      <c r="T165" s="120"/>
    </row>
    <row r="166" spans="1:20" ht="14.45">
      <c r="A166" s="118"/>
      <c r="B166" s="118"/>
      <c r="C166" s="118"/>
      <c r="D166" s="118"/>
      <c r="E166" s="118"/>
      <c r="F166" s="118"/>
      <c r="G166" s="118"/>
      <c r="H166" s="118"/>
      <c r="I166" s="118"/>
      <c r="J166" s="118"/>
      <c r="K166" s="116" t="s">
        <v>66</v>
      </c>
      <c r="L166" s="120"/>
      <c r="M166" s="120"/>
      <c r="N166" s="26"/>
      <c r="O166" s="116"/>
      <c r="P166" s="22" t="s">
        <v>67</v>
      </c>
      <c r="Q166" s="22"/>
      <c r="R166" s="22" t="s">
        <v>68</v>
      </c>
      <c r="S166" s="22" t="s">
        <v>69</v>
      </c>
      <c r="T166" s="22" t="s">
        <v>70</v>
      </c>
    </row>
    <row r="167" spans="1:20" ht="18.600000000000001">
      <c r="A167" s="147" t="s">
        <v>71</v>
      </c>
      <c r="B167" s="148"/>
      <c r="C167" s="148"/>
      <c r="D167" s="148"/>
      <c r="E167" s="148"/>
      <c r="F167" s="62"/>
      <c r="G167" s="60">
        <f>G165+G159+G136</f>
        <v>0</v>
      </c>
      <c r="H167" s="60">
        <f>H165+H159+H136</f>
        <v>0</v>
      </c>
      <c r="I167" s="61">
        <f>SUM(G167:H167)</f>
        <v>0</v>
      </c>
      <c r="J167" s="118"/>
      <c r="K167" s="116" t="s">
        <v>72</v>
      </c>
      <c r="L167" s="116"/>
      <c r="M167" s="120"/>
      <c r="N167" s="21">
        <f>ROUNDUP((G167/(1-N166))-G167,0.1)</f>
        <v>0</v>
      </c>
      <c r="O167" s="118"/>
      <c r="P167" s="23">
        <v>0.24</v>
      </c>
      <c r="Q167" s="22"/>
      <c r="R167" s="23">
        <v>0.26</v>
      </c>
      <c r="S167" s="23">
        <v>0.28000000000000003</v>
      </c>
      <c r="T167" s="23">
        <v>0.3</v>
      </c>
    </row>
    <row r="168" spans="1:20" ht="8.4499999999999993" customHeight="1">
      <c r="A168" s="1"/>
      <c r="B168" s="1"/>
      <c r="C168" s="1"/>
      <c r="D168" s="1"/>
      <c r="E168" s="1"/>
      <c r="F168" s="1"/>
      <c r="G168" s="1"/>
      <c r="H168" s="1"/>
      <c r="I168" s="1"/>
      <c r="J168" s="118"/>
      <c r="K168" s="120"/>
      <c r="L168" s="120"/>
      <c r="M168" s="120"/>
      <c r="N168" s="120"/>
      <c r="O168" s="120"/>
      <c r="P168" s="120"/>
      <c r="Q168" s="120"/>
      <c r="R168" s="120"/>
      <c r="S168" s="120"/>
      <c r="T168" s="120"/>
    </row>
    <row r="169" spans="1:20" ht="14.45">
      <c r="A169" s="162" t="s">
        <v>73</v>
      </c>
      <c r="B169" s="162"/>
      <c r="C169" s="162"/>
      <c r="D169" s="162"/>
      <c r="E169" s="162"/>
      <c r="F169" s="162"/>
      <c r="G169" s="4" t="e">
        <f>(G167/I167)</f>
        <v>#DIV/0!</v>
      </c>
      <c r="H169" s="4" t="e">
        <f>(H167/I167)</f>
        <v>#DIV/0!</v>
      </c>
      <c r="I169" s="5"/>
      <c r="J169" s="118"/>
      <c r="K169" s="120"/>
      <c r="L169" s="120"/>
      <c r="M169" s="120"/>
      <c r="N169" s="120"/>
      <c r="O169" s="120"/>
      <c r="P169" s="120"/>
      <c r="Q169" s="120"/>
      <c r="R169" s="120"/>
      <c r="S169" s="120"/>
      <c r="T169" s="120"/>
    </row>
    <row r="170" spans="1:20" ht="14.45">
      <c r="A170" s="118"/>
      <c r="B170" s="118"/>
      <c r="C170" s="118"/>
      <c r="D170" s="118"/>
      <c r="E170" s="118"/>
      <c r="F170" s="118"/>
      <c r="G170" s="118"/>
      <c r="H170" s="118"/>
      <c r="I170" s="118"/>
      <c r="J170" s="1"/>
      <c r="K170" s="120"/>
      <c r="L170" s="120"/>
      <c r="M170" s="120"/>
      <c r="N170" s="120"/>
      <c r="O170" s="120"/>
      <c r="P170" s="120"/>
      <c r="Q170" s="120"/>
      <c r="R170" s="120"/>
      <c r="S170" s="120"/>
      <c r="T170" s="120"/>
    </row>
    <row r="171" spans="1:20" ht="12.95">
      <c r="A171" s="118"/>
      <c r="B171" s="118"/>
      <c r="C171" s="118"/>
      <c r="D171" s="118"/>
      <c r="E171" s="118"/>
      <c r="F171" s="118"/>
      <c r="G171" s="118"/>
      <c r="H171" s="118"/>
      <c r="I171" s="118"/>
      <c r="J171" s="7"/>
      <c r="K171" s="7"/>
      <c r="L171" s="7"/>
      <c r="M171" s="7"/>
      <c r="N171" s="7"/>
      <c r="O171" s="118"/>
      <c r="P171" s="118"/>
      <c r="Q171" s="120"/>
      <c r="R171" s="120"/>
      <c r="S171" s="120"/>
      <c r="T171" s="120"/>
    </row>
    <row r="172" spans="1:20" ht="15" customHeight="1">
      <c r="A172" s="163" t="s">
        <v>74</v>
      </c>
      <c r="B172" s="163"/>
      <c r="C172" s="163"/>
      <c r="D172" s="163"/>
      <c r="E172" s="163"/>
      <c r="F172" s="163"/>
      <c r="G172" s="163"/>
      <c r="H172" s="163"/>
      <c r="I172" s="163"/>
      <c r="J172" s="7"/>
      <c r="K172" s="7"/>
      <c r="L172" s="7"/>
      <c r="M172" s="7"/>
      <c r="N172" s="7"/>
      <c r="O172" s="118"/>
      <c r="P172" s="118"/>
      <c r="Q172" s="120"/>
      <c r="R172" s="120"/>
      <c r="S172" s="120"/>
      <c r="T172" s="120"/>
    </row>
    <row r="173" spans="1:20" ht="14.45">
      <c r="A173" s="129" t="s">
        <v>75</v>
      </c>
      <c r="B173" s="130"/>
      <c r="C173" s="130"/>
      <c r="D173" s="130"/>
      <c r="E173" s="130"/>
      <c r="F173" s="116"/>
      <c r="G173" s="116" t="s">
        <v>76</v>
      </c>
      <c r="H173" s="116" t="s">
        <v>77</v>
      </c>
      <c r="I173" s="116" t="s">
        <v>78</v>
      </c>
      <c r="J173" s="118"/>
      <c r="K173" s="118"/>
      <c r="L173" s="118"/>
      <c r="M173" s="118"/>
      <c r="N173" s="118"/>
      <c r="O173" s="118"/>
      <c r="P173" s="118"/>
      <c r="Q173" s="120"/>
      <c r="R173" s="120"/>
      <c r="S173" s="120"/>
      <c r="T173" s="120"/>
    </row>
    <row r="174" spans="1:20" ht="14.45">
      <c r="A174" s="131"/>
      <c r="B174" s="131"/>
      <c r="C174" s="131"/>
      <c r="D174" s="131"/>
      <c r="E174" s="131"/>
      <c r="F174" s="116"/>
      <c r="G174" s="84"/>
      <c r="H174" s="92"/>
      <c r="I174" s="114"/>
      <c r="J174" s="118"/>
      <c r="K174" s="120"/>
      <c r="L174" s="118"/>
      <c r="M174" s="118"/>
      <c r="N174" s="118"/>
      <c r="O174" s="118"/>
      <c r="P174" s="118"/>
      <c r="Q174" s="120"/>
      <c r="R174" s="120"/>
      <c r="S174" s="120"/>
      <c r="T174" s="120"/>
    </row>
    <row r="175" spans="1:20" ht="14.45">
      <c r="A175" s="131"/>
      <c r="B175" s="131"/>
      <c r="C175" s="131"/>
      <c r="D175" s="131"/>
      <c r="E175" s="131"/>
      <c r="F175" s="116"/>
      <c r="G175" s="84"/>
      <c r="H175" s="92"/>
      <c r="I175" s="115"/>
      <c r="J175" s="118"/>
      <c r="K175" s="118"/>
      <c r="L175" s="118"/>
      <c r="M175" s="118"/>
      <c r="N175" s="118"/>
      <c r="O175" s="118"/>
      <c r="P175" s="118"/>
      <c r="Q175" s="120"/>
      <c r="R175" s="120"/>
      <c r="S175" s="120"/>
      <c r="T175" s="120"/>
    </row>
    <row r="176" spans="1:20" ht="14.45">
      <c r="A176" s="131"/>
      <c r="B176" s="131"/>
      <c r="C176" s="131"/>
      <c r="D176" s="131"/>
      <c r="E176" s="131"/>
      <c r="F176" s="116"/>
      <c r="G176" s="84"/>
      <c r="H176" s="92"/>
      <c r="I176" s="115"/>
      <c r="J176" s="118"/>
      <c r="K176" s="118"/>
      <c r="L176" s="118"/>
      <c r="M176" s="118"/>
      <c r="N176" s="118"/>
      <c r="O176" s="118"/>
      <c r="P176" s="118"/>
      <c r="Q176" s="120"/>
      <c r="R176" s="120"/>
      <c r="S176" s="120"/>
      <c r="T176" s="120"/>
    </row>
    <row r="177" spans="1:20" ht="14.45">
      <c r="A177" s="131"/>
      <c r="B177" s="131"/>
      <c r="C177" s="131"/>
      <c r="D177" s="131"/>
      <c r="E177" s="131"/>
      <c r="F177" s="116"/>
      <c r="G177" s="84"/>
      <c r="H177" s="92"/>
      <c r="I177" s="115"/>
      <c r="J177" s="118"/>
      <c r="K177" s="118"/>
      <c r="L177" s="118"/>
      <c r="M177" s="118"/>
      <c r="N177" s="118"/>
      <c r="O177" s="118"/>
      <c r="P177" s="118"/>
      <c r="Q177" s="120"/>
      <c r="R177" s="120"/>
      <c r="S177" s="120"/>
      <c r="T177" s="120"/>
    </row>
    <row r="178" spans="1:20" ht="14.45">
      <c r="A178" s="131"/>
      <c r="B178" s="131"/>
      <c r="C178" s="131"/>
      <c r="D178" s="131"/>
      <c r="E178" s="131"/>
      <c r="F178" s="116"/>
      <c r="G178" s="84"/>
      <c r="H178" s="92"/>
      <c r="I178" s="115"/>
      <c r="J178" s="118"/>
      <c r="K178" s="118"/>
      <c r="L178" s="118"/>
      <c r="M178" s="118"/>
      <c r="N178" s="118"/>
      <c r="O178" s="118"/>
      <c r="P178" s="118"/>
      <c r="Q178" s="120"/>
      <c r="R178" s="120"/>
      <c r="S178" s="120"/>
      <c r="T178" s="120"/>
    </row>
    <row r="179" spans="1:20" ht="14.45">
      <c r="A179" s="131"/>
      <c r="B179" s="131"/>
      <c r="C179" s="131"/>
      <c r="D179" s="131"/>
      <c r="E179" s="131"/>
      <c r="F179" s="116"/>
      <c r="G179" s="84"/>
      <c r="H179" s="92"/>
      <c r="I179" s="115"/>
      <c r="J179" s="120"/>
      <c r="K179" s="120"/>
      <c r="L179" s="120"/>
      <c r="M179" s="120"/>
      <c r="N179" s="120"/>
      <c r="O179" s="120"/>
      <c r="P179" s="120"/>
      <c r="Q179" s="120"/>
      <c r="R179" s="120"/>
      <c r="S179" s="120"/>
      <c r="T179" s="120"/>
    </row>
    <row r="180" spans="1:20" ht="14.45">
      <c r="A180" s="131"/>
      <c r="B180" s="131"/>
      <c r="C180" s="131"/>
      <c r="D180" s="131"/>
      <c r="E180" s="131"/>
      <c r="F180" s="116"/>
      <c r="G180" s="84"/>
      <c r="H180" s="92"/>
      <c r="I180" s="115"/>
      <c r="J180" s="120"/>
      <c r="K180" s="120"/>
      <c r="L180" s="120"/>
      <c r="M180" s="120"/>
      <c r="N180" s="120"/>
      <c r="O180" s="120"/>
      <c r="P180" s="120"/>
      <c r="Q180" s="120"/>
      <c r="R180" s="120"/>
      <c r="S180" s="120"/>
      <c r="T180" s="120"/>
    </row>
    <row r="181" spans="1:20" ht="14.45">
      <c r="A181" s="131"/>
      <c r="B181" s="131"/>
      <c r="C181" s="131"/>
      <c r="D181" s="131"/>
      <c r="E181" s="131"/>
      <c r="F181" s="116"/>
      <c r="G181" s="84"/>
      <c r="H181" s="92"/>
      <c r="I181" s="115"/>
      <c r="J181" s="120"/>
      <c r="K181" s="120"/>
      <c r="L181" s="120"/>
      <c r="M181" s="120"/>
      <c r="N181" s="120"/>
      <c r="O181" s="120"/>
      <c r="P181" s="120"/>
      <c r="Q181" s="120"/>
      <c r="R181" s="120"/>
      <c r="S181" s="120"/>
      <c r="T181" s="120"/>
    </row>
    <row r="182" spans="1:20" ht="14.45">
      <c r="A182" s="131"/>
      <c r="B182" s="131"/>
      <c r="C182" s="131"/>
      <c r="D182" s="131"/>
      <c r="E182" s="131"/>
      <c r="F182" s="116"/>
      <c r="G182" s="84"/>
      <c r="H182" s="92"/>
      <c r="I182" s="115"/>
      <c r="J182" s="120"/>
      <c r="K182" s="120"/>
      <c r="L182" s="120"/>
      <c r="M182" s="120"/>
      <c r="N182" s="120"/>
      <c r="O182" s="120"/>
      <c r="P182" s="120"/>
      <c r="Q182" s="120"/>
      <c r="R182" s="120"/>
      <c r="S182" s="120"/>
      <c r="T182" s="120"/>
    </row>
    <row r="183" spans="1:20" ht="14.45">
      <c r="A183" s="131"/>
      <c r="B183" s="131"/>
      <c r="C183" s="131"/>
      <c r="D183" s="131"/>
      <c r="E183" s="131"/>
      <c r="F183" s="116"/>
      <c r="G183" s="84"/>
      <c r="H183" s="92"/>
      <c r="I183" s="115"/>
      <c r="J183" s="120"/>
      <c r="K183" s="120"/>
      <c r="L183" s="120"/>
      <c r="M183" s="120"/>
      <c r="N183" s="120"/>
      <c r="O183" s="120"/>
      <c r="P183" s="120"/>
      <c r="Q183" s="120"/>
      <c r="R183" s="120"/>
      <c r="S183" s="120"/>
      <c r="T183" s="120"/>
    </row>
    <row r="184" spans="1:20" ht="14.45">
      <c r="A184" s="131"/>
      <c r="B184" s="131"/>
      <c r="C184" s="131"/>
      <c r="D184" s="131"/>
      <c r="E184" s="131"/>
      <c r="F184" s="116"/>
      <c r="G184" s="84"/>
      <c r="H184" s="92"/>
      <c r="I184" s="115"/>
      <c r="J184" s="120"/>
      <c r="K184" s="120"/>
      <c r="L184" s="120"/>
      <c r="M184" s="120"/>
      <c r="N184" s="120"/>
      <c r="O184" s="120"/>
      <c r="P184" s="120"/>
      <c r="Q184" s="120"/>
      <c r="R184" s="120"/>
      <c r="S184" s="120"/>
      <c r="T184" s="120"/>
    </row>
    <row r="185" spans="1:20" ht="14.45">
      <c r="A185" s="131"/>
      <c r="B185" s="131"/>
      <c r="C185" s="131"/>
      <c r="D185" s="131"/>
      <c r="E185" s="131"/>
      <c r="F185" s="116"/>
      <c r="G185" s="84"/>
      <c r="H185" s="92"/>
      <c r="I185" s="115"/>
      <c r="J185" s="120"/>
      <c r="K185" s="120"/>
      <c r="L185" s="120"/>
      <c r="M185" s="120"/>
      <c r="N185" s="120"/>
      <c r="O185" s="120"/>
      <c r="P185" s="120"/>
      <c r="Q185" s="120"/>
      <c r="R185" s="120"/>
      <c r="S185" s="120"/>
      <c r="T185" s="120"/>
    </row>
    <row r="186" spans="1:20" ht="14.45">
      <c r="A186" s="131"/>
      <c r="B186" s="131"/>
      <c r="C186" s="131"/>
      <c r="D186" s="131"/>
      <c r="E186" s="131"/>
      <c r="F186" s="116"/>
      <c r="G186" s="84"/>
      <c r="H186" s="92"/>
      <c r="I186" s="115"/>
      <c r="J186" s="120"/>
      <c r="K186" s="120"/>
      <c r="L186" s="120"/>
      <c r="M186" s="120"/>
      <c r="N186" s="120"/>
      <c r="O186" s="120"/>
      <c r="P186" s="120"/>
      <c r="Q186" s="120"/>
      <c r="R186" s="120"/>
      <c r="S186" s="120"/>
      <c r="T186" s="120"/>
    </row>
    <row r="187" spans="1:20" ht="14.45" customHeight="1">
      <c r="A187" s="164" t="s">
        <v>79</v>
      </c>
      <c r="B187" s="165"/>
      <c r="C187" s="165"/>
      <c r="D187" s="165"/>
      <c r="E187" s="165"/>
      <c r="F187" s="3"/>
      <c r="G187" s="9"/>
      <c r="H187" s="10"/>
      <c r="I187" s="113">
        <f>SUM(I174:I186)</f>
        <v>0</v>
      </c>
      <c r="J187" s="120"/>
      <c r="K187" s="127" t="s">
        <v>80</v>
      </c>
      <c r="L187" s="127"/>
      <c r="M187" s="127"/>
      <c r="N187" s="127"/>
      <c r="O187" s="127"/>
      <c r="P187" s="120"/>
      <c r="Q187" s="120"/>
      <c r="R187" s="120"/>
      <c r="S187" s="120"/>
      <c r="T187" s="120"/>
    </row>
    <row r="188" spans="1:20" ht="13.15" customHeight="1">
      <c r="A188" s="120"/>
      <c r="B188" s="120"/>
      <c r="C188" s="120"/>
      <c r="D188" s="120"/>
      <c r="E188" s="120"/>
      <c r="F188" s="120"/>
      <c r="G188" s="120"/>
      <c r="H188" s="120"/>
      <c r="I188" s="120"/>
      <c r="J188" s="120"/>
      <c r="K188" s="15"/>
      <c r="L188" s="15"/>
      <c r="M188" s="15"/>
      <c r="N188" s="15"/>
      <c r="O188" s="15"/>
      <c r="P188" s="120"/>
      <c r="Q188" s="120"/>
      <c r="R188" s="120"/>
      <c r="S188" s="120"/>
      <c r="T188" s="120"/>
    </row>
    <row r="189" spans="1:20" ht="14.45" customHeight="1">
      <c r="A189" s="120"/>
      <c r="B189" s="120"/>
      <c r="C189" s="120"/>
      <c r="D189" s="120"/>
      <c r="E189" s="120"/>
      <c r="F189" s="120"/>
      <c r="G189" s="120"/>
      <c r="H189" s="120"/>
      <c r="I189" s="120"/>
      <c r="J189" s="120"/>
      <c r="K189" s="120"/>
      <c r="L189" s="120"/>
      <c r="M189" s="120"/>
      <c r="N189" s="120"/>
      <c r="O189" s="120"/>
      <c r="P189" s="14"/>
      <c r="Q189" s="120"/>
      <c r="R189" s="120"/>
      <c r="S189" s="120"/>
      <c r="T189" s="120"/>
    </row>
    <row r="190" spans="1:20" ht="12.95">
      <c r="A190" s="120"/>
      <c r="B190" s="120"/>
      <c r="C190" s="120"/>
      <c r="D190" s="120"/>
      <c r="E190" s="120"/>
      <c r="F190" s="120"/>
      <c r="G190" s="120"/>
      <c r="H190" s="120"/>
      <c r="I190" s="120"/>
      <c r="J190" s="120"/>
      <c r="K190" s="120"/>
      <c r="L190" s="120"/>
      <c r="M190" s="120"/>
      <c r="N190" s="120"/>
      <c r="O190" s="120"/>
      <c r="P190" s="14"/>
      <c r="Q190" s="120"/>
      <c r="R190" s="120"/>
      <c r="S190" s="120"/>
      <c r="T190" s="120"/>
    </row>
  </sheetData>
  <sheetProtection selectLockedCells="1"/>
  <mergeCells count="180">
    <mergeCell ref="A184:E184"/>
    <mergeCell ref="A185:E185"/>
    <mergeCell ref="A186:E186"/>
    <mergeCell ref="A187:E187"/>
    <mergeCell ref="A174:E174"/>
    <mergeCell ref="A175:E175"/>
    <mergeCell ref="A176:E176"/>
    <mergeCell ref="A177:E177"/>
    <mergeCell ref="A178:E178"/>
    <mergeCell ref="A179:E179"/>
    <mergeCell ref="A180:E180"/>
    <mergeCell ref="A181:E181"/>
    <mergeCell ref="A182:E182"/>
    <mergeCell ref="G95:I95"/>
    <mergeCell ref="A100:E100"/>
    <mergeCell ref="A101:E101"/>
    <mergeCell ref="A103:E103"/>
    <mergeCell ref="G103:I103"/>
    <mergeCell ref="A99:E99"/>
    <mergeCell ref="G110:I110"/>
    <mergeCell ref="A97:E97"/>
    <mergeCell ref="A183:E183"/>
    <mergeCell ref="A169:F169"/>
    <mergeCell ref="A126:E126"/>
    <mergeCell ref="A127:E127"/>
    <mergeCell ref="A153:B153"/>
    <mergeCell ref="A172:I172"/>
    <mergeCell ref="A173:E173"/>
    <mergeCell ref="G139:I139"/>
    <mergeCell ref="A140:B140"/>
    <mergeCell ref="A123:E123"/>
    <mergeCell ref="A124:E124"/>
    <mergeCell ref="A132:E132"/>
    <mergeCell ref="A128:E128"/>
    <mergeCell ref="A129:E129"/>
    <mergeCell ref="A130:E130"/>
    <mergeCell ref="A125:E125"/>
    <mergeCell ref="K164:O164"/>
    <mergeCell ref="K162:O162"/>
    <mergeCell ref="K153:P153"/>
    <mergeCell ref="C156:E156"/>
    <mergeCell ref="A154:D154"/>
    <mergeCell ref="C149:D149"/>
    <mergeCell ref="K161:P161"/>
    <mergeCell ref="A146:B146"/>
    <mergeCell ref="A152:E152"/>
    <mergeCell ref="A155:B155"/>
    <mergeCell ref="C155:E155"/>
    <mergeCell ref="A93:E93"/>
    <mergeCell ref="A90:E90"/>
    <mergeCell ref="A87:E87"/>
    <mergeCell ref="A85:E85"/>
    <mergeCell ref="A147:B147"/>
    <mergeCell ref="A163:E163"/>
    <mergeCell ref="C148:D148"/>
    <mergeCell ref="A167:E167"/>
    <mergeCell ref="A165:E165"/>
    <mergeCell ref="A162:E162"/>
    <mergeCell ref="A156:B156"/>
    <mergeCell ref="C153:D153"/>
    <mergeCell ref="A159:E159"/>
    <mergeCell ref="A145:B145"/>
    <mergeCell ref="A150:E150"/>
    <mergeCell ref="A161:E161"/>
    <mergeCell ref="A157:E157"/>
    <mergeCell ref="A104:E104"/>
    <mergeCell ref="A111:E111"/>
    <mergeCell ref="A105:E105"/>
    <mergeCell ref="A112:E112"/>
    <mergeCell ref="A138:E138"/>
    <mergeCell ref="A118:E118"/>
    <mergeCell ref="A119:E119"/>
    <mergeCell ref="A96:E96"/>
    <mergeCell ref="A133:E133"/>
    <mergeCell ref="A114:E114"/>
    <mergeCell ref="A115:E115"/>
    <mergeCell ref="A116:E116"/>
    <mergeCell ref="A117:E117"/>
    <mergeCell ref="A108:E108"/>
    <mergeCell ref="A110:E110"/>
    <mergeCell ref="A113:E113"/>
    <mergeCell ref="A120:E120"/>
    <mergeCell ref="A121:E121"/>
    <mergeCell ref="A122:E122"/>
    <mergeCell ref="G48:I48"/>
    <mergeCell ref="A51:E51"/>
    <mergeCell ref="A52:E52"/>
    <mergeCell ref="A54:E54"/>
    <mergeCell ref="A53:E53"/>
    <mergeCell ref="A45:E45"/>
    <mergeCell ref="A49:E49"/>
    <mergeCell ref="A50:E50"/>
    <mergeCell ref="A91:E91"/>
    <mergeCell ref="A75:E75"/>
    <mergeCell ref="A76:E76"/>
    <mergeCell ref="A79:E79"/>
    <mergeCell ref="A66:E66"/>
    <mergeCell ref="A67:E67"/>
    <mergeCell ref="A68:E68"/>
    <mergeCell ref="A70:E70"/>
    <mergeCell ref="A69:E69"/>
    <mergeCell ref="A65:E65"/>
    <mergeCell ref="A71:E71"/>
    <mergeCell ref="A72:E72"/>
    <mergeCell ref="G65:I65"/>
    <mergeCell ref="A83:E83"/>
    <mergeCell ref="A88:E88"/>
    <mergeCell ref="A89:E89"/>
    <mergeCell ref="A38:E38"/>
    <mergeCell ref="A39:E39"/>
    <mergeCell ref="A46:E46"/>
    <mergeCell ref="A48:E48"/>
    <mergeCell ref="A1:I2"/>
    <mergeCell ref="A9:E9"/>
    <mergeCell ref="A10:E10"/>
    <mergeCell ref="G10:I10"/>
    <mergeCell ref="A13:E13"/>
    <mergeCell ref="A14:E14"/>
    <mergeCell ref="A15:E15"/>
    <mergeCell ref="A16:E16"/>
    <mergeCell ref="A30:E30"/>
    <mergeCell ref="A4:I7"/>
    <mergeCell ref="A17:E17"/>
    <mergeCell ref="A18:E18"/>
    <mergeCell ref="A19:E19"/>
    <mergeCell ref="A20:E20"/>
    <mergeCell ref="A21:E21"/>
    <mergeCell ref="G23:I23"/>
    <mergeCell ref="A24:E24"/>
    <mergeCell ref="A25:E25"/>
    <mergeCell ref="A11:E11"/>
    <mergeCell ref="A12:E12"/>
    <mergeCell ref="A23:E23"/>
    <mergeCell ref="A26:E26"/>
    <mergeCell ref="A27:E27"/>
    <mergeCell ref="A28:E28"/>
    <mergeCell ref="K149:P150"/>
    <mergeCell ref="K138:O139"/>
    <mergeCell ref="G87:I87"/>
    <mergeCell ref="A80:E80"/>
    <mergeCell ref="A81:E81"/>
    <mergeCell ref="A82:E82"/>
    <mergeCell ref="A29:E29"/>
    <mergeCell ref="A40:E40"/>
    <mergeCell ref="A41:E41"/>
    <mergeCell ref="A42:E42"/>
    <mergeCell ref="A43:E43"/>
    <mergeCell ref="A44:E44"/>
    <mergeCell ref="A31:E31"/>
    <mergeCell ref="A32:E32"/>
    <mergeCell ref="A33:E33"/>
    <mergeCell ref="A34:E34"/>
    <mergeCell ref="A36:E36"/>
    <mergeCell ref="G36:I36"/>
    <mergeCell ref="A37:E37"/>
    <mergeCell ref="A74:E74"/>
    <mergeCell ref="K187:O187"/>
    <mergeCell ref="G56:I56"/>
    <mergeCell ref="A78:E78"/>
    <mergeCell ref="G78:I78"/>
    <mergeCell ref="A62:E62"/>
    <mergeCell ref="A63:E63"/>
    <mergeCell ref="A57:E57"/>
    <mergeCell ref="A58:E58"/>
    <mergeCell ref="A73:E73"/>
    <mergeCell ref="A61:E61"/>
    <mergeCell ref="A59:E59"/>
    <mergeCell ref="A60:E60"/>
    <mergeCell ref="A56:E56"/>
    <mergeCell ref="A139:E139"/>
    <mergeCell ref="A144:B144"/>
    <mergeCell ref="A141:B141"/>
    <mergeCell ref="A143:B143"/>
    <mergeCell ref="A131:E131"/>
    <mergeCell ref="A92:E92"/>
    <mergeCell ref="A84:E84"/>
    <mergeCell ref="A95:E95"/>
    <mergeCell ref="A98:E98"/>
    <mergeCell ref="A107:E107"/>
    <mergeCell ref="A106:E106"/>
  </mergeCells>
  <conditionalFormatting sqref="E153">
    <cfRule type="cellIs" dxfId="3" priority="19" stopIfTrue="1" operator="lessThan">
      <formula>0.0765</formula>
    </cfRule>
    <cfRule type="cellIs" dxfId="2" priority="20" stopIfTrue="1" operator="greaterThan">
      <formula>0.0765</formula>
    </cfRule>
    <cfRule type="cellIs" dxfId="1" priority="21" stopIfTrue="1" operator="equal">
      <formula>0.0765</formula>
    </cfRule>
  </conditionalFormatting>
  <conditionalFormatting sqref="H169">
    <cfRule type="cellIs" dxfId="0" priority="7" stopIfTrue="1" operator="lessThan">
      <formula>0.24</formula>
    </cfRule>
  </conditionalFormatting>
  <dataValidations count="2">
    <dataValidation type="list" allowBlank="1" showInputMessage="1" showErrorMessage="1" sqref="H174:H186" xr:uid="{B64A9453-784B-4140-A7ED-ACB6C8607CC1}">
      <formula1>"Private, State/Local, Federal"</formula1>
    </dataValidation>
    <dataValidation type="list" allowBlank="1" showInputMessage="1" showErrorMessage="1" sqref="G174:G186" xr:uid="{C5850474-A354-443B-ACA6-0289542C0510}">
      <formula1>"Cash, In-Kind"</formula1>
    </dataValidation>
  </dataValidations>
  <pageMargins left="0.7" right="0.7" top="0.75" bottom="0.75" header="0.3" footer="0.3"/>
  <pageSetup orientation="portrait" r:id="rId1"/>
  <ignoredErrors>
    <ignoredError sqref="E153"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FBCFC-3053-434C-BBDD-431A62CCA1EE}">
  <dimension ref="A1:G53"/>
  <sheetViews>
    <sheetView workbookViewId="0">
      <selection activeCell="A55" sqref="A55"/>
    </sheetView>
  </sheetViews>
  <sheetFormatPr defaultRowHeight="12.6"/>
  <cols>
    <col min="1" max="1" width="67.7109375" customWidth="1"/>
    <col min="2" max="2" width="14" customWidth="1"/>
    <col min="3" max="3" width="15.140625" customWidth="1"/>
    <col min="4" max="4" width="15.28515625" bestFit="1" customWidth="1"/>
    <col min="5" max="5" width="28.85546875" customWidth="1"/>
    <col min="7" max="7" width="8.85546875" customWidth="1"/>
  </cols>
  <sheetData>
    <row r="1" spans="1:5" ht="85.15" customHeight="1" thickBot="1">
      <c r="A1" s="177"/>
      <c r="B1" s="177"/>
      <c r="C1" s="177"/>
      <c r="D1" s="177"/>
      <c r="E1" s="177"/>
    </row>
    <row r="2" spans="1:5" ht="15" thickBot="1">
      <c r="A2" s="178"/>
      <c r="B2" s="179"/>
      <c r="C2" s="179"/>
      <c r="D2" s="179"/>
      <c r="E2" s="180"/>
    </row>
    <row r="3" spans="1:5" ht="14.45">
      <c r="A3" s="181" t="s">
        <v>81</v>
      </c>
      <c r="B3" s="181"/>
      <c r="C3" s="181"/>
      <c r="D3" s="181"/>
      <c r="E3" s="181"/>
    </row>
    <row r="4" spans="1:5" ht="15" thickBot="1">
      <c r="A4" s="182"/>
      <c r="B4" s="182"/>
      <c r="C4" s="182"/>
      <c r="D4" s="182"/>
      <c r="E4" s="182"/>
    </row>
    <row r="5" spans="1:5" ht="15" thickTop="1">
      <c r="A5" s="28" t="s">
        <v>82</v>
      </c>
      <c r="B5" s="29"/>
      <c r="C5" s="30"/>
      <c r="D5" s="30"/>
      <c r="E5" s="31"/>
    </row>
    <row r="6" spans="1:5" ht="14.45">
      <c r="A6" s="32" t="s">
        <v>83</v>
      </c>
      <c r="B6" s="33"/>
      <c r="C6" s="34"/>
      <c r="D6" s="34"/>
      <c r="E6" s="35"/>
    </row>
    <row r="7" spans="1:5" ht="14.45">
      <c r="A7" s="36" t="s">
        <v>84</v>
      </c>
      <c r="B7" s="33"/>
      <c r="C7" s="34"/>
      <c r="D7" s="34"/>
      <c r="E7" s="35"/>
    </row>
    <row r="8" spans="1:5" ht="14.45">
      <c r="A8" s="36" t="s">
        <v>85</v>
      </c>
      <c r="B8" s="33"/>
      <c r="C8" s="34"/>
      <c r="D8" s="34"/>
      <c r="E8" s="35"/>
    </row>
    <row r="9" spans="1:5" ht="14.45" hidden="1">
      <c r="A9" s="36" t="s">
        <v>86</v>
      </c>
      <c r="B9" s="33"/>
      <c r="C9" s="34"/>
      <c r="D9" s="34"/>
      <c r="E9" s="35"/>
    </row>
    <row r="10" spans="1:5" ht="14.45">
      <c r="A10" s="36" t="s">
        <v>87</v>
      </c>
      <c r="B10" s="33"/>
      <c r="C10" s="34"/>
      <c r="D10" s="34"/>
      <c r="E10" s="35"/>
    </row>
    <row r="11" spans="1:5" ht="14.45">
      <c r="A11" s="36"/>
      <c r="B11" s="33"/>
      <c r="C11" s="34"/>
      <c r="D11" s="34"/>
      <c r="E11" s="35"/>
    </row>
    <row r="12" spans="1:5" ht="14.45">
      <c r="A12" s="32" t="s">
        <v>88</v>
      </c>
      <c r="B12" s="33"/>
      <c r="C12" s="34"/>
      <c r="D12" s="34"/>
      <c r="E12" s="35"/>
    </row>
    <row r="13" spans="1:5" ht="14.45">
      <c r="A13" s="32"/>
      <c r="B13" s="33"/>
      <c r="C13" s="34"/>
      <c r="D13" s="34"/>
      <c r="E13" s="35"/>
    </row>
    <row r="14" spans="1:5" ht="14.45">
      <c r="A14" s="183" t="s">
        <v>89</v>
      </c>
      <c r="B14" s="184"/>
      <c r="C14" s="184"/>
      <c r="D14" s="184"/>
      <c r="E14" s="185"/>
    </row>
    <row r="15" spans="1:5" ht="14.45">
      <c r="A15" s="186" t="s">
        <v>90</v>
      </c>
      <c r="B15" s="187"/>
      <c r="C15" s="187"/>
      <c r="D15" s="37"/>
      <c r="E15" s="38"/>
    </row>
    <row r="16" spans="1:5" ht="14.45">
      <c r="A16" s="166" t="s">
        <v>91</v>
      </c>
      <c r="B16" s="167"/>
      <c r="C16" s="167"/>
      <c r="D16" s="37"/>
      <c r="E16" s="38"/>
    </row>
    <row r="17" spans="1:7" ht="15" thickBot="1">
      <c r="A17" s="168"/>
      <c r="B17" s="169"/>
      <c r="C17" s="169"/>
      <c r="D17" s="169"/>
      <c r="E17" s="170"/>
      <c r="F17" s="120"/>
      <c r="G17" s="120"/>
    </row>
    <row r="18" spans="1:7" ht="15.6" thickTop="1" thickBot="1">
      <c r="A18" s="116"/>
      <c r="B18" s="20"/>
      <c r="C18" s="116"/>
      <c r="D18" s="116"/>
      <c r="E18" s="116"/>
      <c r="F18" s="120"/>
      <c r="G18" s="120"/>
    </row>
    <row r="19" spans="1:7" ht="15" thickTop="1">
      <c r="A19" s="39" t="s">
        <v>92</v>
      </c>
      <c r="B19" s="40"/>
      <c r="C19" s="41"/>
      <c r="D19" s="41"/>
      <c r="E19" s="42"/>
      <c r="F19" s="120"/>
      <c r="G19" s="63"/>
    </row>
    <row r="20" spans="1:7" ht="14.45">
      <c r="A20" s="44"/>
      <c r="B20" s="45" t="s">
        <v>3</v>
      </c>
      <c r="C20" s="46" t="s">
        <v>4</v>
      </c>
      <c r="D20" s="34"/>
      <c r="E20" s="35"/>
      <c r="F20" s="120"/>
      <c r="G20" s="63"/>
    </row>
    <row r="21" spans="1:7" ht="14.45">
      <c r="A21" s="44" t="s">
        <v>93</v>
      </c>
      <c r="B21" s="65">
        <f>'Budget Cost Reimbursement'!G136</f>
        <v>0</v>
      </c>
      <c r="C21" s="65">
        <f>'Budget Cost Reimbursement'!H136</f>
        <v>0</v>
      </c>
      <c r="D21" s="34"/>
      <c r="E21" s="35"/>
      <c r="F21" s="120"/>
      <c r="G21" s="120"/>
    </row>
    <row r="22" spans="1:7" ht="14.45">
      <c r="A22" s="44" t="s">
        <v>94</v>
      </c>
      <c r="B22" s="65">
        <f>'Budget Cost Reimbursement'!G159</f>
        <v>0</v>
      </c>
      <c r="C22" s="65">
        <f>'Budget Cost Reimbursement'!H159</f>
        <v>0</v>
      </c>
      <c r="D22" s="33"/>
      <c r="E22" s="35"/>
      <c r="F22" s="120"/>
      <c r="G22" s="120"/>
    </row>
    <row r="23" spans="1:7" ht="14.45">
      <c r="A23" s="44" t="s">
        <v>95</v>
      </c>
      <c r="B23" s="64">
        <f>(B21+B22)*0.0526</f>
        <v>0</v>
      </c>
      <c r="C23" s="67">
        <f>SUM(B21:C22)*0.1</f>
        <v>0</v>
      </c>
      <c r="D23" s="34"/>
      <c r="E23" s="35"/>
      <c r="F23" s="120"/>
      <c r="G23" s="120"/>
    </row>
    <row r="24" spans="1:7" ht="15" thickBot="1">
      <c r="A24" s="79" t="s">
        <v>96</v>
      </c>
      <c r="B24" s="48">
        <f>SUM(B21:B23)</f>
        <v>0</v>
      </c>
      <c r="C24" s="48">
        <f>SUM(C21:C23)</f>
        <v>0</v>
      </c>
      <c r="D24" s="49"/>
      <c r="E24" s="50"/>
      <c r="F24" s="120"/>
      <c r="G24" s="120"/>
    </row>
    <row r="25" spans="1:7" ht="15.6" thickTop="1" thickBot="1">
      <c r="A25" s="1"/>
      <c r="B25" s="51"/>
      <c r="C25" s="51"/>
      <c r="D25" s="116"/>
      <c r="E25" s="116"/>
      <c r="F25" s="120"/>
      <c r="G25" s="120"/>
    </row>
    <row r="26" spans="1:7" ht="15" thickTop="1">
      <c r="A26" s="39" t="s">
        <v>97</v>
      </c>
      <c r="B26" s="40"/>
      <c r="C26" s="41"/>
      <c r="D26" s="41"/>
      <c r="E26" s="42"/>
      <c r="F26" s="120"/>
      <c r="G26" s="120"/>
    </row>
    <row r="27" spans="1:7" ht="14.45">
      <c r="A27" s="47" t="s">
        <v>98</v>
      </c>
      <c r="B27" s="82"/>
      <c r="C27" s="34"/>
      <c r="D27" s="34"/>
      <c r="E27" s="35"/>
      <c r="F27" s="120"/>
      <c r="G27" s="120"/>
    </row>
    <row r="28" spans="1:7" ht="14.45">
      <c r="A28" s="44"/>
      <c r="B28" s="45" t="s">
        <v>3</v>
      </c>
      <c r="C28" s="46" t="s">
        <v>4</v>
      </c>
      <c r="D28" s="34"/>
      <c r="E28" s="35"/>
      <c r="F28" s="120"/>
      <c r="G28" s="120"/>
    </row>
    <row r="29" spans="1:7" ht="14.45">
      <c r="A29" s="44" t="s">
        <v>93</v>
      </c>
      <c r="B29" s="65">
        <f>'Budget Cost Reimbursement'!G136</f>
        <v>0</v>
      </c>
      <c r="C29" s="65">
        <f>'Budget Cost Reimbursement'!H136</f>
        <v>0</v>
      </c>
      <c r="D29" s="34"/>
      <c r="E29" s="35"/>
      <c r="F29" s="120"/>
      <c r="G29" s="120"/>
    </row>
    <row r="30" spans="1:7" ht="14.45">
      <c r="A30" s="44" t="s">
        <v>94</v>
      </c>
      <c r="B30" s="65">
        <f>'Budget Cost Reimbursement'!G159</f>
        <v>0</v>
      </c>
      <c r="C30" s="65">
        <f>'Budget Cost Reimbursement'!H159</f>
        <v>0</v>
      </c>
      <c r="D30" s="34"/>
      <c r="E30" s="35"/>
      <c r="F30" s="120"/>
      <c r="G30" s="120"/>
    </row>
    <row r="31" spans="1:7" ht="14.45">
      <c r="A31" s="44" t="s">
        <v>99</v>
      </c>
      <c r="B31" s="64">
        <f>(B29+B30)*0.0526</f>
        <v>0</v>
      </c>
      <c r="C31" s="67">
        <f>(SUM(B29:C30)*B27)-B31</f>
        <v>0</v>
      </c>
      <c r="D31" s="34"/>
      <c r="E31" s="35"/>
      <c r="F31" s="120"/>
      <c r="G31" s="120"/>
    </row>
    <row r="32" spans="1:7" ht="14.45">
      <c r="A32" s="44" t="s">
        <v>96</v>
      </c>
      <c r="B32" s="52">
        <f>SUM(B29:B31)</f>
        <v>0</v>
      </c>
      <c r="C32" s="52">
        <f>SUM(C29:C31)</f>
        <v>0</v>
      </c>
      <c r="D32" s="34"/>
      <c r="E32" s="35"/>
      <c r="F32" s="120"/>
      <c r="G32" s="120"/>
    </row>
    <row r="33" spans="1:5">
      <c r="A33" s="171" t="s">
        <v>100</v>
      </c>
      <c r="B33" s="172"/>
      <c r="C33" s="172"/>
      <c r="D33" s="172"/>
      <c r="E33" s="173"/>
    </row>
    <row r="34" spans="1:5" ht="12.95" thickBot="1">
      <c r="A34" s="174"/>
      <c r="B34" s="175"/>
      <c r="C34" s="175"/>
      <c r="D34" s="175"/>
      <c r="E34" s="176"/>
    </row>
    <row r="35" spans="1:5" ht="15.6" thickTop="1" thickBot="1">
      <c r="A35" s="116"/>
      <c r="B35" s="51"/>
      <c r="C35" s="51"/>
      <c r="D35" s="116"/>
      <c r="E35" s="116"/>
    </row>
    <row r="36" spans="1:5" ht="14.45" hidden="1">
      <c r="A36" s="68" t="s">
        <v>101</v>
      </c>
      <c r="B36" s="69"/>
      <c r="C36" s="70"/>
      <c r="D36" s="70"/>
      <c r="E36" s="71"/>
    </row>
    <row r="37" spans="1:5" ht="14.45" hidden="1">
      <c r="A37" s="47" t="s">
        <v>98</v>
      </c>
      <c r="B37" s="82"/>
      <c r="C37" s="34"/>
      <c r="D37" s="34"/>
      <c r="E37" s="72"/>
    </row>
    <row r="38" spans="1:5" ht="14.45" hidden="1">
      <c r="A38" s="43" t="s">
        <v>102</v>
      </c>
      <c r="B38" s="82"/>
      <c r="C38" s="34"/>
      <c r="D38" s="34"/>
      <c r="E38" s="72"/>
    </row>
    <row r="39" spans="1:5" ht="14.45" hidden="1">
      <c r="A39" s="73"/>
      <c r="B39" s="53" t="s">
        <v>3</v>
      </c>
      <c r="C39" s="46" t="s">
        <v>4</v>
      </c>
      <c r="D39" s="34"/>
      <c r="E39" s="72"/>
    </row>
    <row r="40" spans="1:5" ht="14.45" hidden="1">
      <c r="A40" s="73" t="s">
        <v>103</v>
      </c>
      <c r="B40" s="65">
        <f>'Budget Cost Reimbursement'!G21+'Budget Cost Reimbursement'!G34</f>
        <v>0</v>
      </c>
      <c r="C40" s="65">
        <f>'Budget Cost Reimbursement'!H21+'Budget Cost Reimbursement'!H34</f>
        <v>0</v>
      </c>
      <c r="D40" s="74"/>
      <c r="E40" s="72"/>
    </row>
    <row r="41" spans="1:5" ht="14.45" hidden="1">
      <c r="A41" s="73" t="s">
        <v>104</v>
      </c>
      <c r="B41" s="83"/>
      <c r="C41" s="83"/>
      <c r="D41" s="34"/>
      <c r="E41" s="72"/>
    </row>
    <row r="42" spans="1:5" ht="14.45" hidden="1">
      <c r="A42" s="73" t="s">
        <v>94</v>
      </c>
      <c r="B42" s="65">
        <f>'Budget Cost Reimbursement'!G150</f>
        <v>0</v>
      </c>
      <c r="C42" s="65">
        <f>'Budget Cost Reimbursement'!H150</f>
        <v>0</v>
      </c>
      <c r="D42" s="74"/>
      <c r="E42" s="72"/>
    </row>
    <row r="43" spans="1:5" ht="14.45" hidden="1">
      <c r="A43" s="73" t="s">
        <v>99</v>
      </c>
      <c r="B43" s="64">
        <f>IF(B38=G$19,0,IF(B38=#REF!,(B40+B41+B42)*0.0526*0.6,IF(B38=G$20,(B40+B41+B42)*0.0526)))</f>
        <v>0</v>
      </c>
      <c r="C43" s="67">
        <f>(SUM(B40:C42)*B37)-B43</f>
        <v>0</v>
      </c>
      <c r="D43" s="34"/>
      <c r="E43" s="72"/>
    </row>
    <row r="44" spans="1:5" ht="15" hidden="1" thickBot="1">
      <c r="A44" s="75" t="s">
        <v>96</v>
      </c>
      <c r="B44" s="76">
        <f>SUM(B40:B43)</f>
        <v>0</v>
      </c>
      <c r="C44" s="76">
        <f>SUM(C40:C43)</f>
        <v>0</v>
      </c>
      <c r="D44" s="77"/>
      <c r="E44" s="78"/>
    </row>
    <row r="45" spans="1:5" ht="12.95" hidden="1" thickBot="1">
      <c r="A45" s="120"/>
      <c r="B45" s="120"/>
      <c r="C45" s="120"/>
      <c r="D45" s="120"/>
      <c r="E45" s="120"/>
    </row>
    <row r="46" spans="1:5" ht="15" thickTop="1">
      <c r="A46" s="39" t="s">
        <v>105</v>
      </c>
      <c r="B46" s="40"/>
      <c r="C46" s="41"/>
      <c r="D46" s="41"/>
      <c r="E46" s="42"/>
    </row>
    <row r="47" spans="1:5" ht="14.45">
      <c r="A47" s="44"/>
      <c r="B47" s="45" t="s">
        <v>3</v>
      </c>
      <c r="C47" s="46" t="s">
        <v>4</v>
      </c>
      <c r="D47" s="34"/>
      <c r="E47" s="35"/>
    </row>
    <row r="48" spans="1:5" ht="14.45">
      <c r="A48" s="44" t="s">
        <v>93</v>
      </c>
      <c r="B48" s="65">
        <f>'Budget Cost Reimbursement'!G136</f>
        <v>0</v>
      </c>
      <c r="C48" s="65">
        <f>'Budget Cost Reimbursement'!H136</f>
        <v>0</v>
      </c>
      <c r="D48" s="34"/>
      <c r="E48" s="35"/>
    </row>
    <row r="49" spans="1:5" ht="14.45">
      <c r="A49" s="44" t="s">
        <v>106</v>
      </c>
      <c r="B49" s="66"/>
      <c r="C49" s="66"/>
      <c r="D49" s="34"/>
      <c r="E49" s="35"/>
    </row>
    <row r="50" spans="1:5" ht="14.45">
      <c r="A50" s="44" t="s">
        <v>94</v>
      </c>
      <c r="B50" s="65">
        <f>'Budget Cost Reimbursement'!G159</f>
        <v>0</v>
      </c>
      <c r="C50" s="65">
        <f>'Budget Cost Reimbursement'!H159</f>
        <v>0</v>
      </c>
      <c r="D50" s="33"/>
      <c r="E50" s="35"/>
    </row>
    <row r="51" spans="1:5" ht="14.45">
      <c r="A51" s="44" t="s">
        <v>95</v>
      </c>
      <c r="B51" s="64">
        <f>(B48+B50-B49)*0.0526</f>
        <v>0</v>
      </c>
      <c r="C51" s="67">
        <f>((SUM(B48:C48)+SUM(B50+C50)-SUM(B49+C49))*0.15)-B51</f>
        <v>0</v>
      </c>
      <c r="D51" s="34"/>
      <c r="E51" s="35"/>
    </row>
    <row r="52" spans="1:5" ht="15" thickBot="1">
      <c r="A52" s="79" t="s">
        <v>96</v>
      </c>
      <c r="B52" s="48">
        <f>SUM(B48:B51)</f>
        <v>0</v>
      </c>
      <c r="C52" s="48">
        <f>SUM(C48:C51)</f>
        <v>0</v>
      </c>
      <c r="D52" s="49"/>
      <c r="E52" s="50"/>
    </row>
    <row r="53" spans="1:5" ht="12.95" thickTop="1">
      <c r="A53" s="120"/>
      <c r="B53" s="120"/>
      <c r="C53" s="120"/>
      <c r="D53" s="120"/>
      <c r="E53" s="120"/>
    </row>
  </sheetData>
  <mergeCells count="9">
    <mergeCell ref="A16:C16"/>
    <mergeCell ref="A17:E17"/>
    <mergeCell ref="A33:E34"/>
    <mergeCell ref="A1:E1"/>
    <mergeCell ref="A2:E2"/>
    <mergeCell ref="A3:E3"/>
    <mergeCell ref="A4:E4"/>
    <mergeCell ref="A14:E14"/>
    <mergeCell ref="A15:C15"/>
  </mergeCells>
  <dataValidations count="1">
    <dataValidation type="list" allowBlank="1" showInputMessage="1" showErrorMessage="1" sqref="B38" xr:uid="{43B4A9CB-94EF-402A-9715-F9193A865211}">
      <formula1>$G$19:$G$20</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D8BD83EC0FEE94FBDA219F3D9516E93" ma:contentTypeVersion="18" ma:contentTypeDescription="Create a new document." ma:contentTypeScope="" ma:versionID="6e09503b32750c00298b3a1ddb86e0c6">
  <xsd:schema xmlns:xsd="http://www.w3.org/2001/XMLSchema" xmlns:xs="http://www.w3.org/2001/XMLSchema" xmlns:p="http://schemas.microsoft.com/office/2006/metadata/properties" xmlns:ns1="http://schemas.microsoft.com/sharepoint/v3" xmlns:ns2="49cc603d-5dec-4ab5-bdc9-e731f648980c" xmlns:ns3="7938583a-4f1e-4a79-82ea-a10dc58f89b5" targetNamespace="http://schemas.microsoft.com/office/2006/metadata/properties" ma:root="true" ma:fieldsID="23db613eb7008b1046e9b01c5031d0b2" ns1:_="" ns2:_="" ns3:_="">
    <xsd:import namespace="http://schemas.microsoft.com/sharepoint/v3"/>
    <xsd:import namespace="49cc603d-5dec-4ab5-bdc9-e731f648980c"/>
    <xsd:import namespace="7938583a-4f1e-4a79-82ea-a10dc58f89b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c603d-5dec-4ab5-bdc9-e731f64898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5dbdce9-60e9-41e5-8608-85a453d2888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38583a-4f1e-4a79-82ea-a10dc58f89b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4056707-2201-432d-ad08-b5c958e686fb}" ma:internalName="TaxCatchAll" ma:showField="CatchAllData" ma:web="7938583a-4f1e-4a79-82ea-a10dc58f89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938583a-4f1e-4a79-82ea-a10dc58f89b5" xsi:nil="true"/>
    <_ip_UnifiedCompliancePolicyUIAction xmlns="http://schemas.microsoft.com/sharepoint/v3" xsi:nil="true"/>
    <_ip_UnifiedCompliancePolicyProperties xmlns="http://schemas.microsoft.com/sharepoint/v3" xsi:nil="true"/>
    <lcf76f155ced4ddcb4097134ff3c332f xmlns="49cc603d-5dec-4ab5-bdc9-e731f648980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BE5D25-C137-444C-99C7-E339D5D6F2A2}"/>
</file>

<file path=customXml/itemProps2.xml><?xml version="1.0" encoding="utf-8"?>
<ds:datastoreItem xmlns:ds="http://schemas.openxmlformats.org/officeDocument/2006/customXml" ds:itemID="{DA10CB7D-4CD4-4B10-992E-A70585321AC8}"/>
</file>

<file path=customXml/itemProps3.xml><?xml version="1.0" encoding="utf-8"?>
<ds:datastoreItem xmlns:ds="http://schemas.openxmlformats.org/officeDocument/2006/customXml" ds:itemID="{A4D3E8FA-F4F7-4B58-AE40-A1E565458B00}"/>
</file>

<file path=docMetadata/LabelInfo.xml><?xml version="1.0" encoding="utf-8"?>
<clbl:labelList xmlns:clbl="http://schemas.microsoft.com/office/2020/mipLabelMetadata">
  <clbl:label id="{6a4b02f6-dada-4fba-93e9-66ca3bbc1e0c}" enabled="1" method="Standard" siteId="{bedd5d6f-bcfc-46d4-918d-7fb210e57897}"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OneStar Foundation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Templates</dc:title>
  <dc:subject>AmeriCorps*Texas 2009-2012</dc:subject>
  <dc:creator>Jerry Bertrand</dc:creator>
  <cp:keywords/>
  <dc:description/>
  <cp:lastModifiedBy/>
  <cp:revision/>
  <dcterms:created xsi:type="dcterms:W3CDTF">2003-01-30T19:24:44Z</dcterms:created>
  <dcterms:modified xsi:type="dcterms:W3CDTF">2026-05-05T14:53:09Z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0x0101009D8BD83EC0FEE94FBDA219F3D9516E93</vt:lpwstr>
  </property>
  <property fmtid="{D5CDD505-2E9C-101B-9397-08002B2CF9AE}" pid="3" name="MediaServiceImageTags">
    <vt:lpwstr/>
  </property>
</Properties>
</file>